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gonzalez\Desktop\saf log for 2020\"/>
    </mc:Choice>
  </mc:AlternateContent>
  <xr:revisionPtr revIDLastSave="0" documentId="13_ncr:1_{C2E04F5F-17D0-4F2E-8878-C1E96B140B72}" xr6:coauthVersionLast="45" xr6:coauthVersionMax="45" xr10:uidLastSave="{00000000-0000-0000-0000-000000000000}"/>
  <workbookProtection workbookAlgorithmName="SHA-512" workbookHashValue="5JMqldyTPggh6ikK2iYzhjeYyR6jVc+015rYjtkiaRBYQDiRrMXYQ9dkXF6hYzu7SWJHJ7TfCB7neQs71+PZtA==" workbookSaltValue="qBRFoLZMuxgErW7dNPDoKA==" workbookSpinCount="100000" lockStructure="1"/>
  <bookViews>
    <workbookView xWindow="3420" yWindow="1950" windowWidth="21600" windowHeight="12735" tabRatio="670" xr2:uid="{00000000-000D-0000-FFFF-FFFF00000000}"/>
  </bookViews>
  <sheets>
    <sheet name="Income &amp; Expense Form" sheetId="19" r:id="rId1"/>
    <sheet name="Income &amp; Expense Instructions" sheetId="25" r:id="rId2"/>
    <sheet name="CAMPUS" sheetId="28" state="hidden" r:id="rId3"/>
  </sheets>
  <externalReferences>
    <externalReference r:id="rId4"/>
    <externalReference r:id="rId5"/>
  </externalReferences>
  <definedNames>
    <definedName name="_xlnm._FilterDatabase" localSheetId="2" hidden="1">CAMPUS!$A$1:$F$110</definedName>
    <definedName name="address1" localSheetId="2">'[1]Frequent Vendors'!$D$7:$D$74</definedName>
    <definedName name="address1">'[2]Frequent Vendors'!$D$7:$D$74</definedName>
    <definedName name="address2" localSheetId="2">'[1]Frequent Vendors'!$E$7:$E$74</definedName>
    <definedName name="address2">'[2]Frequent Vendors'!$E$7:$E$74</definedName>
    <definedName name="dba" localSheetId="2">'[1]Frequent Vendors'!$C$7:$C$74</definedName>
    <definedName name="dba">'[2]Frequent Vendors'!$C$7:$C$74</definedName>
    <definedName name="name" localSheetId="2">'[1]Frequent Vendors'!$B$7:$B$74</definedName>
    <definedName name="name">'[2]Frequent Vendors'!$B$7:$B$74</definedName>
    <definedName name="number" localSheetId="2">'[1]Frequent Vendors'!$A$7:$A$74</definedName>
    <definedName name="number">'[2]Frequent Vendors'!$A$7:$A$74</definedName>
    <definedName name="_xlnm.Print_Titles" localSheetId="2">CAMPUS!#REF!</definedName>
    <definedName name="_xlnm.Print_Titles" localSheetId="0">'Income &amp; Expense Form'!$1:$11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9" l="1"/>
  <c r="AA22" i="19"/>
  <c r="AC57" i="19"/>
  <c r="AC53" i="19"/>
  <c r="S111" i="19"/>
  <c r="T29" i="19" s="1"/>
  <c r="T30" i="19"/>
  <c r="T28" i="19"/>
  <c r="S85" i="19"/>
  <c r="AD65" i="19" l="1"/>
  <c r="AA20" i="19" s="1"/>
  <c r="AA23" i="19" s="1"/>
  <c r="AA33" i="19" s="1"/>
  <c r="AA31" i="19"/>
</calcChain>
</file>

<file path=xl/sharedStrings.xml><?xml version="1.0" encoding="utf-8"?>
<sst xmlns="http://schemas.openxmlformats.org/spreadsheetml/2006/main" count="679" uniqueCount="624">
  <si>
    <t>San Antonio Independent School District</t>
  </si>
  <si>
    <t>I.</t>
  </si>
  <si>
    <t>II.</t>
  </si>
  <si>
    <t>School</t>
  </si>
  <si>
    <t>School Number</t>
  </si>
  <si>
    <t>Vendor Name</t>
  </si>
  <si>
    <t>A.</t>
  </si>
  <si>
    <t>B.</t>
  </si>
  <si>
    <t>C.</t>
  </si>
  <si>
    <t>D.</t>
  </si>
  <si>
    <t>From</t>
  </si>
  <si>
    <t>E.</t>
  </si>
  <si>
    <t>F.</t>
  </si>
  <si>
    <t xml:space="preserve">   To</t>
  </si>
  <si>
    <t>G.</t>
  </si>
  <si>
    <t>III.</t>
  </si>
  <si>
    <t>$</t>
  </si>
  <si>
    <t>&gt;</t>
  </si>
  <si>
    <t>&lt;</t>
  </si>
  <si>
    <t>IV.</t>
  </si>
  <si>
    <t>1.</t>
  </si>
  <si>
    <t>2.</t>
  </si>
  <si>
    <t>3.</t>
  </si>
  <si>
    <t>4.</t>
  </si>
  <si>
    <r>
      <t>FORM COMPLETION INSTRUCTIONS</t>
    </r>
    <r>
      <rPr>
        <b/>
        <sz val="11"/>
        <rFont val="Arial"/>
        <family val="2"/>
      </rPr>
      <t>:</t>
    </r>
  </si>
  <si>
    <t>Sponsor/Contact Person</t>
  </si>
  <si>
    <t>Required General Information</t>
  </si>
  <si>
    <t>(phone #'s where they may be</t>
  </si>
  <si>
    <t>Sponsor/Contact Person Phone / Fax #'s</t>
  </si>
  <si>
    <t>reached during working hours)</t>
  </si>
  <si>
    <t>- - -  INCOME AND EXPENSE REPORT  - - -</t>
  </si>
  <si>
    <t>REVENUE</t>
  </si>
  <si>
    <t>TOTAL SALES</t>
  </si>
  <si>
    <t>EXPENSES</t>
  </si>
  <si>
    <t>Cost of Merchandise</t>
  </si>
  <si>
    <t>TOTAL EXPENSES</t>
  </si>
  <si>
    <t>Spoilage</t>
  </si>
  <si>
    <t>Quantity</t>
  </si>
  <si>
    <t>Date Submitted</t>
  </si>
  <si>
    <t>Attach copies of:</t>
  </si>
  <si>
    <t>2. Sales tabulation sheets, if applicable.</t>
  </si>
  <si>
    <t>3. Other expenses - attach itemized listing with supporting documentation.</t>
  </si>
  <si>
    <t>Club / Organization Name(s)</t>
  </si>
  <si>
    <t>Club Account Number(s)</t>
  </si>
  <si>
    <t>&amp;</t>
  </si>
  <si>
    <t>Amount</t>
  </si>
  <si>
    <t>Cash</t>
  </si>
  <si>
    <t>Receipt #</t>
  </si>
  <si>
    <t>Sales - Total Cash Receipts</t>
  </si>
  <si>
    <t>H.</t>
  </si>
  <si>
    <r>
      <t>NET PROFIT/(LOSS)</t>
    </r>
    <r>
      <rPr>
        <sz val="11"/>
        <rFont val="Arial"/>
        <family val="2"/>
      </rPr>
      <t xml:space="preserve"> </t>
    </r>
  </si>
  <si>
    <t>Amount Due</t>
  </si>
  <si>
    <t>Customer Name(s)</t>
  </si>
  <si>
    <r>
      <t xml:space="preserve">SCHEDULE III - </t>
    </r>
    <r>
      <rPr>
        <b/>
        <i/>
        <sz val="11"/>
        <rFont val="Arial"/>
        <family val="2"/>
      </rPr>
      <t>Other Expenses</t>
    </r>
  </si>
  <si>
    <t>Description of Expense</t>
  </si>
  <si>
    <t>Other Expenses</t>
  </si>
  <si>
    <r>
      <t xml:space="preserve">Sales - Total Cash Receipts </t>
    </r>
    <r>
      <rPr>
        <sz val="11"/>
        <color indexed="10"/>
        <rFont val="Arial"/>
        <family val="2"/>
      </rPr>
      <t>(Schedule I)</t>
    </r>
  </si>
  <si>
    <r>
      <t xml:space="preserve">Other Expenses </t>
    </r>
    <r>
      <rPr>
        <sz val="11"/>
        <color indexed="10"/>
        <rFont val="Arial"/>
        <family val="2"/>
      </rPr>
      <t>(Schedule III)</t>
    </r>
  </si>
  <si>
    <t>Sales Value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</si>
  <si>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</si>
  <si>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</si>
  <si>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</si>
  <si>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</si>
  <si>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</si>
  <si>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</si>
  <si>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</si>
  <si>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</si>
  <si>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</si>
  <si>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</si>
  <si>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</si>
  <si>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</si>
  <si>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INCOME AND EXPENSE REPORT INSTRUCTIONS</t>
  </si>
  <si>
    <t>Revenue</t>
  </si>
  <si>
    <t>Less: Cost Value of Ending Inventory On-Hand</t>
  </si>
  <si>
    <t>Expenses</t>
  </si>
  <si>
    <t>Net Profit/(Loss)</t>
  </si>
  <si>
    <t>This figure will automatically calculate.  No calculation necessary.</t>
  </si>
  <si>
    <t>J.</t>
  </si>
  <si>
    <t xml:space="preserve">B. Miscellaneous/Various - put total amount of cash donations, gifts, etc. with brief in </t>
  </si>
  <si>
    <t>D. Cost of Merchandise - Total invoiced price charged by the vendor.</t>
  </si>
  <si>
    <t xml:space="preserve">A. Sales - list all Cash Receipt numbers and amounts on only Schedule I.  This amount </t>
  </si>
  <si>
    <t>K.</t>
  </si>
  <si>
    <r>
      <t xml:space="preserve">Sales - Money Due From Customers </t>
    </r>
    <r>
      <rPr>
        <sz val="11"/>
        <color indexed="10"/>
        <rFont val="Arial"/>
        <family val="2"/>
      </rPr>
      <t>(Schedule II)</t>
    </r>
  </si>
  <si>
    <t>Goods Returned to Vendor for Credit</t>
  </si>
  <si>
    <t>Sales - Money Due From Customers</t>
  </si>
  <si>
    <t>Goods Given As Incentives</t>
  </si>
  <si>
    <r>
      <t xml:space="preserve">SCHEDULE II - </t>
    </r>
    <r>
      <rPr>
        <b/>
        <i/>
        <sz val="11"/>
        <rFont val="Arial"/>
        <family val="2"/>
      </rPr>
      <t>Money Due From Customers</t>
    </r>
  </si>
  <si>
    <r>
      <t xml:space="preserve">SCHEDULE I - </t>
    </r>
    <r>
      <rPr>
        <b/>
        <i/>
        <sz val="11"/>
        <rFont val="Arial"/>
        <family val="2"/>
      </rPr>
      <t>Cash Receipts From Log</t>
    </r>
  </si>
  <si>
    <t>#</t>
  </si>
  <si>
    <t>Campus</t>
  </si>
  <si>
    <t>Number</t>
  </si>
  <si>
    <t>Fax #</t>
  </si>
  <si>
    <t>001</t>
  </si>
  <si>
    <t>BRACKENRIDGE HS</t>
  </si>
  <si>
    <t>400 Eagleland</t>
  </si>
  <si>
    <t>002</t>
  </si>
  <si>
    <t>BURBANK HS</t>
  </si>
  <si>
    <t>1002 Edwards St.</t>
  </si>
  <si>
    <t>210-533-4394</t>
  </si>
  <si>
    <t>003</t>
  </si>
  <si>
    <t>EDISON HS</t>
  </si>
  <si>
    <t>701 Santa Monica</t>
  </si>
  <si>
    <t>210-738-2408</t>
  </si>
  <si>
    <t>004</t>
  </si>
  <si>
    <t>FOX TECH HS</t>
  </si>
  <si>
    <t>637 N. Main Ave.</t>
  </si>
  <si>
    <t>210-224-8792</t>
  </si>
  <si>
    <t>005</t>
  </si>
  <si>
    <t>HIGHLANDS HS</t>
  </si>
  <si>
    <t>3118 Elgin Ave.</t>
  </si>
  <si>
    <t>006</t>
  </si>
  <si>
    <t>HOUSTON HS</t>
  </si>
  <si>
    <t>4635 E. Houston St.</t>
  </si>
  <si>
    <t>210-666-2915</t>
  </si>
  <si>
    <t>007</t>
  </si>
  <si>
    <t>JEFFERSON HS</t>
  </si>
  <si>
    <t>723 Donaldson Ave.</t>
  </si>
  <si>
    <t>210-738-2406</t>
  </si>
  <si>
    <t>008</t>
  </si>
  <si>
    <t>LANIER HS</t>
  </si>
  <si>
    <t>210-224-9516</t>
  </si>
  <si>
    <t>043</t>
  </si>
  <si>
    <t>DAVIS MS</t>
  </si>
  <si>
    <t>4702 E. Houston St.</t>
  </si>
  <si>
    <t>210-662-8189</t>
  </si>
  <si>
    <t>047</t>
  </si>
  <si>
    <t>325 Pruitt Ave</t>
  </si>
  <si>
    <t>210-226-9448</t>
  </si>
  <si>
    <t>049</t>
  </si>
  <si>
    <t>1300 Delgado St.</t>
  </si>
  <si>
    <t>050</t>
  </si>
  <si>
    <t>LONGFELLOW MS</t>
  </si>
  <si>
    <t>1130 E. Sunshine</t>
  </si>
  <si>
    <t>051</t>
  </si>
  <si>
    <t>919 Thompson Place</t>
  </si>
  <si>
    <t>2123 W. Huisache Ave.</t>
  </si>
  <si>
    <t>210-732-7999</t>
  </si>
  <si>
    <t>053</t>
  </si>
  <si>
    <t>PAGE MS</t>
  </si>
  <si>
    <t>401 Berkshire Ave.</t>
  </si>
  <si>
    <t>210-533-7369</t>
  </si>
  <si>
    <t>054</t>
  </si>
  <si>
    <t>POE MS</t>
  </si>
  <si>
    <t>814 Aransas Ave.</t>
  </si>
  <si>
    <t>210-534-7299</t>
  </si>
  <si>
    <t>055</t>
  </si>
  <si>
    <t>3000 Tampico St.</t>
  </si>
  <si>
    <t>210-433-7299</t>
  </si>
  <si>
    <t>057</t>
  </si>
  <si>
    <t>210-333-7954</t>
  </si>
  <si>
    <t>058</t>
  </si>
  <si>
    <t>TWAIN MS</t>
  </si>
  <si>
    <t>2411 San Pedro Ave.</t>
  </si>
  <si>
    <t>059</t>
  </si>
  <si>
    <t>2101 Edison Drive</t>
  </si>
  <si>
    <t>210-735-0704</t>
  </si>
  <si>
    <t>061</t>
  </si>
  <si>
    <t>TAFOLLA MS</t>
  </si>
  <si>
    <t>210-227-7044</t>
  </si>
  <si>
    <t>101</t>
  </si>
  <si>
    <t>ARNOLD ES</t>
  </si>
  <si>
    <t>467 Freiling Dr.</t>
  </si>
  <si>
    <t>103</t>
  </si>
  <si>
    <t>BALL ES</t>
  </si>
  <si>
    <t>343 Koehler Court</t>
  </si>
  <si>
    <t>210-533-1215</t>
  </si>
  <si>
    <t>105</t>
  </si>
  <si>
    <t>630 Crestview Dr.</t>
  </si>
  <si>
    <t>210-735-5962</t>
  </si>
  <si>
    <t>106</t>
  </si>
  <si>
    <t>BEACON HILL ES</t>
  </si>
  <si>
    <t>1411 W. Ashby Place</t>
  </si>
  <si>
    <t>210-735-6683</t>
  </si>
  <si>
    <t>107</t>
  </si>
  <si>
    <t>925 S. St. Mary's St.</t>
  </si>
  <si>
    <t>110</t>
  </si>
  <si>
    <t xml:space="preserve">1214 Guadalupe St. </t>
  </si>
  <si>
    <t>210-224-4933</t>
  </si>
  <si>
    <t>906 Merida St.</t>
  </si>
  <si>
    <t>112</t>
  </si>
  <si>
    <t>2015 S. Flores St.</t>
  </si>
  <si>
    <t>114</t>
  </si>
  <si>
    <t>3635 Belgium Lane</t>
  </si>
  <si>
    <t>210-224-2954</t>
  </si>
  <si>
    <t>225 Arizona St.</t>
  </si>
  <si>
    <t>210-432-7828</t>
  </si>
  <si>
    <t>116</t>
  </si>
  <si>
    <t>COLLINS GARDEN ES</t>
  </si>
  <si>
    <t>167 Harriman Place</t>
  </si>
  <si>
    <t>210-226-9958</t>
  </si>
  <si>
    <t>117</t>
  </si>
  <si>
    <t>COTTON ES</t>
  </si>
  <si>
    <t>210-733-0830</t>
  </si>
  <si>
    <t>118</t>
  </si>
  <si>
    <t>CROCKETT ES</t>
  </si>
  <si>
    <t>2215 Morales St.</t>
  </si>
  <si>
    <t>210-434-6476</t>
  </si>
  <si>
    <t>119</t>
  </si>
  <si>
    <t>121</t>
  </si>
  <si>
    <t>DE ZAVALA ES</t>
  </si>
  <si>
    <t>2311 San Luis St.</t>
  </si>
  <si>
    <t>123</t>
  </si>
  <si>
    <t>FENWICK ES</t>
  </si>
  <si>
    <t>1930 Waverly Ave.</t>
  </si>
  <si>
    <t>210-732-4693</t>
  </si>
  <si>
    <t>124</t>
  </si>
  <si>
    <t>FORBES ES</t>
  </si>
  <si>
    <t>210-534-2695</t>
  </si>
  <si>
    <t>125</t>
  </si>
  <si>
    <t>FOSTER ES</t>
  </si>
  <si>
    <t>6718 Pecan Valley Dr.</t>
  </si>
  <si>
    <t>210-333-1873</t>
  </si>
  <si>
    <t>126</t>
  </si>
  <si>
    <t>FRANKLIN ES</t>
  </si>
  <si>
    <t>1915 W. Olmos Dr.</t>
  </si>
  <si>
    <t>210-733-8479</t>
  </si>
  <si>
    <t>127</t>
  </si>
  <si>
    <t>510 Morningview Dr.</t>
  </si>
  <si>
    <t>210-333-3644</t>
  </si>
  <si>
    <t>129</t>
  </si>
  <si>
    <t>GRAEBNER ES</t>
  </si>
  <si>
    <t>530 Hoover St.</t>
  </si>
  <si>
    <t>210-923-0626</t>
  </si>
  <si>
    <t>131</t>
  </si>
  <si>
    <t>GREEN ES</t>
  </si>
  <si>
    <t>210-534-6865</t>
  </si>
  <si>
    <t>132</t>
  </si>
  <si>
    <t>HERFF ES</t>
  </si>
  <si>
    <t>210-533-9500</t>
  </si>
  <si>
    <t>134</t>
  </si>
  <si>
    <t>HIGHLAND HILLS ES</t>
  </si>
  <si>
    <t xml:space="preserve">734 Glamis Ave. </t>
  </si>
  <si>
    <t>135</t>
  </si>
  <si>
    <t>635 Rigsby Ave.</t>
  </si>
  <si>
    <t>210-533-8132</t>
  </si>
  <si>
    <t>136</t>
  </si>
  <si>
    <t>HILLCREST ES</t>
  </si>
  <si>
    <t>211 W. Malone Ave.</t>
  </si>
  <si>
    <t>210-534-0691</t>
  </si>
  <si>
    <t>137</t>
  </si>
  <si>
    <t>HIRSCH ES</t>
  </si>
  <si>
    <t>210-648-1925</t>
  </si>
  <si>
    <t>139</t>
  </si>
  <si>
    <t>HUPPERTZ ES</t>
  </si>
  <si>
    <t>247 Bangor St.</t>
  </si>
  <si>
    <t>210-433-4984</t>
  </si>
  <si>
    <t>140</t>
  </si>
  <si>
    <t>RODRIGUEZ ES</t>
  </si>
  <si>
    <t>210-433-6846</t>
  </si>
  <si>
    <t>141</t>
  </si>
  <si>
    <t>JAPHET ES</t>
  </si>
  <si>
    <t xml:space="preserve">314 Astor St. </t>
  </si>
  <si>
    <t>210-534-1665</t>
  </si>
  <si>
    <t>142</t>
  </si>
  <si>
    <t>143</t>
  </si>
  <si>
    <t>KELLY ES</t>
  </si>
  <si>
    <t xml:space="preserve">1026 Thompson Place </t>
  </si>
  <si>
    <t>210-223-9065</t>
  </si>
  <si>
    <t>144</t>
  </si>
  <si>
    <t>S KING ES</t>
  </si>
  <si>
    <t>1001 Ceralvo St.</t>
  </si>
  <si>
    <t>210-433-6477</t>
  </si>
  <si>
    <t>302 Tipton St.</t>
  </si>
  <si>
    <t>146</t>
  </si>
  <si>
    <t>LAMAR ES</t>
  </si>
  <si>
    <t>201 Parland Place</t>
  </si>
  <si>
    <t>210-822-7874</t>
  </si>
  <si>
    <t>147</t>
  </si>
  <si>
    <t>BOWDEN ES</t>
  </si>
  <si>
    <t>515 Willow St.</t>
  </si>
  <si>
    <t>210-226-8150</t>
  </si>
  <si>
    <t>148</t>
  </si>
  <si>
    <t>MADISON ES</t>
  </si>
  <si>
    <t>2900 W. Woodlawn Ave.</t>
  </si>
  <si>
    <t>149</t>
  </si>
  <si>
    <t>MARGIL ES</t>
  </si>
  <si>
    <t>150</t>
  </si>
  <si>
    <t>MAVERICK ES</t>
  </si>
  <si>
    <t>107 Raleigh St.</t>
  </si>
  <si>
    <t>153</t>
  </si>
  <si>
    <t xml:space="preserve">207 Lincolnshire Dr. </t>
  </si>
  <si>
    <t>210-333-0563</t>
  </si>
  <si>
    <t>155</t>
  </si>
  <si>
    <t>NEAL ES</t>
  </si>
  <si>
    <t>3407 Capitol Ave.</t>
  </si>
  <si>
    <t>210-735-0839</t>
  </si>
  <si>
    <t xml:space="preserve">1014 Waverly Ave. </t>
  </si>
  <si>
    <t>157</t>
  </si>
  <si>
    <t>OGDEN ES</t>
  </si>
  <si>
    <t xml:space="preserve">2215 Leal St. </t>
  </si>
  <si>
    <t>210-432-0755</t>
  </si>
  <si>
    <t>158</t>
  </si>
  <si>
    <t>PERSHING ES</t>
  </si>
  <si>
    <t>600 Sandmeyer St.</t>
  </si>
  <si>
    <t>210-226-4656</t>
  </si>
  <si>
    <t>160</t>
  </si>
  <si>
    <t>202 School St.</t>
  </si>
  <si>
    <t>210-534-6987</t>
  </si>
  <si>
    <t>161</t>
  </si>
  <si>
    <t xml:space="preserve">620 McIlvaine St. </t>
  </si>
  <si>
    <t>162</t>
  </si>
  <si>
    <t>210-227-4029</t>
  </si>
  <si>
    <t>164</t>
  </si>
  <si>
    <t>SCHENCK ES</t>
  </si>
  <si>
    <t>101 Kate Schenck</t>
  </si>
  <si>
    <t>210-333-0680</t>
  </si>
  <si>
    <t>165</t>
  </si>
  <si>
    <t>SMITH ES</t>
  </si>
  <si>
    <t>823 S. Gevers St.</t>
  </si>
  <si>
    <t>722 Haggin St.</t>
  </si>
  <si>
    <t>168</t>
  </si>
  <si>
    <t>STEWART ES</t>
  </si>
  <si>
    <t>1950 Rigsby Ave.</t>
  </si>
  <si>
    <t>210-333-2597</t>
  </si>
  <si>
    <t>169</t>
  </si>
  <si>
    <t>STORM ES</t>
  </si>
  <si>
    <t xml:space="preserve">435 Brady Blvd. </t>
  </si>
  <si>
    <t>210-224-1998</t>
  </si>
  <si>
    <t>210-733-5486</t>
  </si>
  <si>
    <t>925 Gulf St.</t>
  </si>
  <si>
    <t>210-226-5799</t>
  </si>
  <si>
    <t>172</t>
  </si>
  <si>
    <t>WASHINGTON ES</t>
  </si>
  <si>
    <t>1823 Nolan St.</t>
  </si>
  <si>
    <t>174</t>
  </si>
  <si>
    <t>WILSON ES</t>
  </si>
  <si>
    <t xml:space="preserve">1421 Clower St. </t>
  </si>
  <si>
    <t>175</t>
  </si>
  <si>
    <t xml:space="preserve">1717 W. Magnolia Ave. </t>
  </si>
  <si>
    <t>210-732-2037</t>
  </si>
  <si>
    <t>176</t>
  </si>
  <si>
    <t>WOODLAWN HILLS ES</t>
  </si>
  <si>
    <t>110 W. Quill Drive</t>
  </si>
  <si>
    <t>210-432-5341</t>
  </si>
  <si>
    <t>179</t>
  </si>
  <si>
    <t>115 W. Josephine St.</t>
  </si>
  <si>
    <t>210-733-1495</t>
  </si>
  <si>
    <t>(Number(s) where the contact person can be reached during working hours)</t>
  </si>
  <si>
    <t>Miscellaneous/Various:</t>
  </si>
  <si>
    <t>1. Receipts, invoices and credit memos from vendors (tape all small receipts down on a separate sheet of paper).</t>
  </si>
  <si>
    <t>210-337-2567</t>
  </si>
  <si>
    <t>210-734-0941</t>
  </si>
  <si>
    <t>210-433-0375</t>
  </si>
  <si>
    <t>210-223-6248</t>
  </si>
  <si>
    <t>210-738-0518</t>
  </si>
  <si>
    <t>210-732-5192</t>
  </si>
  <si>
    <t>210-223-3899</t>
  </si>
  <si>
    <t>210-222-0822</t>
  </si>
  <si>
    <t>210-226-8627</t>
  </si>
  <si>
    <t>210-534-6484</t>
  </si>
  <si>
    <t>210-223-6907</t>
  </si>
  <si>
    <t>210-533-5539</t>
  </si>
  <si>
    <t>210-735-2444</t>
  </si>
  <si>
    <t>210-733-9933</t>
  </si>
  <si>
    <t>210-734-4026</t>
  </si>
  <si>
    <t>210-533-1066</t>
  </si>
  <si>
    <t>210-533-5394</t>
  </si>
  <si>
    <t>210-226-6589</t>
  </si>
  <si>
    <t>Fundraiser Number</t>
  </si>
  <si>
    <t>Fundraiser Name</t>
  </si>
  <si>
    <t xml:space="preserve">     is automatically linked to the Income and Expense report.</t>
  </si>
  <si>
    <t xml:space="preserve">     space provided.</t>
  </si>
  <si>
    <t xml:space="preserve">     amounts due.  This amount is automatically linked to the Income and Expense report.</t>
  </si>
  <si>
    <t xml:space="preserve">     vendor and deducted from the original invoice price.</t>
  </si>
  <si>
    <t xml:space="preserve">     expense and the amount.  (Example NSF checks, cost of prizes, etc.)  This amount</t>
  </si>
  <si>
    <t xml:space="preserve">     will automatically link to the Income and Expense report.</t>
  </si>
  <si>
    <t>Fundraiser Number:</t>
  </si>
  <si>
    <t>Fundraiser Date/Period:</t>
  </si>
  <si>
    <t>STUDENT ACTIVITY FUNDRAISER</t>
  </si>
  <si>
    <r>
      <t xml:space="preserve">Sales Tax </t>
    </r>
    <r>
      <rPr>
        <i/>
        <sz val="8"/>
        <rFont val="Arial"/>
        <family val="2"/>
      </rPr>
      <t>(that is included in Cash Receipt/Deposit)</t>
    </r>
  </si>
  <si>
    <t>Sales Tax</t>
  </si>
  <si>
    <t>210-534-9770</t>
  </si>
  <si>
    <t>C. Sales - list on only Schedule II - Money Due From Customers; Customer names and</t>
  </si>
  <si>
    <t>RECAP UNSOLD GOODS</t>
  </si>
  <si>
    <t xml:space="preserve">Recap Unsold Goods </t>
  </si>
  <si>
    <t>E. Goods Returned to Vendor for Credit - Total dollar amount of items returned to the</t>
  </si>
  <si>
    <r>
      <t xml:space="preserve">F. Sales Tax </t>
    </r>
    <r>
      <rPr>
        <sz val="8"/>
        <rFont val="Arial"/>
        <family val="2"/>
      </rPr>
      <t>(that is included in Cash Receipt/Deposit)</t>
    </r>
  </si>
  <si>
    <t>G. Other Expenses - List other expenses only on Schedule III.  Give description of each</t>
  </si>
  <si>
    <t>I. Goods given as incentives - List number of items given away and their retail value.</t>
  </si>
  <si>
    <t>J. Spoilage - List the number of items that spoiled and their retail value.</t>
  </si>
  <si>
    <t>SubTotal</t>
  </si>
  <si>
    <t>(only in year purchased)</t>
  </si>
  <si>
    <t>Cash Receipt</t>
  </si>
  <si>
    <t>Date</t>
  </si>
  <si>
    <t>Ending Inventory On-Hand (cost value)</t>
  </si>
  <si>
    <t xml:space="preserve">H. Less: Cost Value of Ending Inventory On-Hand - This figure will be </t>
  </si>
  <si>
    <t xml:space="preserve">     automatically calculated from item "IV".  No calculations necessary.</t>
  </si>
  <si>
    <t>K.  Ending Inventory On-Hand (cost value) - Enter here the on-hand inventory</t>
  </si>
  <si>
    <t xml:space="preserve">      that was not sold.</t>
  </si>
  <si>
    <t>022</t>
  </si>
  <si>
    <t xml:space="preserve">1915 N. Main Ave. </t>
  </si>
  <si>
    <t>023</t>
  </si>
  <si>
    <t>210</t>
  </si>
  <si>
    <t>9210 S. Presa St.</t>
  </si>
  <si>
    <t>210-633-2546</t>
  </si>
  <si>
    <t>064</t>
  </si>
  <si>
    <t>210-212-3997</t>
  </si>
  <si>
    <t>318 Martin Luther King Dr.</t>
  </si>
  <si>
    <t>210-5321618</t>
  </si>
  <si>
    <t>210-736-3356</t>
  </si>
  <si>
    <t>1000 Perez St.</t>
  </si>
  <si>
    <t>210-223-4984</t>
  </si>
  <si>
    <t>MILLER ES</t>
  </si>
  <si>
    <t>210-733-8756</t>
  </si>
  <si>
    <t>240</t>
  </si>
  <si>
    <t>210-333-1133</t>
  </si>
  <si>
    <t>241</t>
  </si>
  <si>
    <t>242</t>
  </si>
  <si>
    <t>244</t>
  </si>
  <si>
    <t>210-228-1200</t>
  </si>
  <si>
    <t>210-228-1210</t>
  </si>
  <si>
    <t>210-738-9720</t>
  </si>
  <si>
    <t>210-738-9730</t>
  </si>
  <si>
    <t>210-438-6800</t>
  </si>
  <si>
    <t>210-978-7900</t>
  </si>
  <si>
    <t>210-438--6570</t>
  </si>
  <si>
    <t>1514 W. Cesar E. Chavez Blvd.</t>
  </si>
  <si>
    <t>210-978-7910</t>
  </si>
  <si>
    <t>210-438-6810</t>
  </si>
  <si>
    <t>025</t>
  </si>
  <si>
    <t>ST. PHILLIP'S ECHS</t>
  </si>
  <si>
    <t xml:space="preserve">1801 Martin Luther King Dr. </t>
  </si>
  <si>
    <t>210-486-2406</t>
  </si>
  <si>
    <t>210-228-3094</t>
  </si>
  <si>
    <t>TRAVIS ECHS</t>
  </si>
  <si>
    <t>210-738-9830</t>
  </si>
  <si>
    <t>YOUNG WOMEN'S LEADERSHIP</t>
  </si>
  <si>
    <t>210-438-6525</t>
  </si>
  <si>
    <t>210-978-7920</t>
  </si>
  <si>
    <t xml:space="preserve">HARRIS </t>
  </si>
  <si>
    <t>210-228-1220</t>
  </si>
  <si>
    <t xml:space="preserve">IRVING </t>
  </si>
  <si>
    <t>210-738-9740</t>
  </si>
  <si>
    <t>210-438-6520</t>
  </si>
  <si>
    <t>LOWELL MS</t>
  </si>
  <si>
    <t>210-228-1225</t>
  </si>
  <si>
    <t>210-228-1230</t>
  </si>
  <si>
    <t>210-228-1235</t>
  </si>
  <si>
    <t xml:space="preserve">RHODES </t>
  </si>
  <si>
    <t>210-978-7925</t>
  </si>
  <si>
    <t>ROGERS MS</t>
  </si>
  <si>
    <t>314 Galway St.</t>
  </si>
  <si>
    <t>210-438-6840</t>
  </si>
  <si>
    <t>210-738-9745</t>
  </si>
  <si>
    <t xml:space="preserve">WHITTIER </t>
  </si>
  <si>
    <t>210-738-9755</t>
  </si>
  <si>
    <t>1301 W. Cesar Chavez Blvd.</t>
  </si>
  <si>
    <t>210-978-7930</t>
  </si>
  <si>
    <t>210-438-6829</t>
  </si>
  <si>
    <t>210-438-6530</t>
  </si>
  <si>
    <t>210-438-6845</t>
  </si>
  <si>
    <t xml:space="preserve">BARKLEY-RUIZ </t>
  </si>
  <si>
    <t>1111 S. Navidad St.</t>
  </si>
  <si>
    <t>210-978-7940</t>
  </si>
  <si>
    <t xml:space="preserve">BASKIN </t>
  </si>
  <si>
    <t>210-438-6535</t>
  </si>
  <si>
    <t>210-738-9765</t>
  </si>
  <si>
    <t xml:space="preserve">BONHAM </t>
  </si>
  <si>
    <t>210-228-3300</t>
  </si>
  <si>
    <t>210-738-9770</t>
  </si>
  <si>
    <t>J.T. BRACKENRIDGE ES</t>
  </si>
  <si>
    <t>210-978-7950</t>
  </si>
  <si>
    <t xml:space="preserve">BRISCOE </t>
  </si>
  <si>
    <t>210-228-3305</t>
  </si>
  <si>
    <t>CAMERON ES</t>
  </si>
  <si>
    <t>210-978-7960</t>
  </si>
  <si>
    <t>210-228-3310</t>
  </si>
  <si>
    <t>1616 Blanco Rd.</t>
  </si>
  <si>
    <t>210-738-9780</t>
  </si>
  <si>
    <t>210-738-9785</t>
  </si>
  <si>
    <t>DOUGLASS ES</t>
  </si>
  <si>
    <t>210-228-3315</t>
  </si>
  <si>
    <t>210-978-7975</t>
  </si>
  <si>
    <t>210-438-6540</t>
  </si>
  <si>
    <t>2630 Sally Gay Dr.</t>
  </si>
  <si>
    <t>210-438-6850</t>
  </si>
  <si>
    <t>210-438-6855</t>
  </si>
  <si>
    <t>210-738-9790</t>
  </si>
  <si>
    <t>GATES ES</t>
  </si>
  <si>
    <t>210-978-7980</t>
  </si>
  <si>
    <t>210-228-3320</t>
  </si>
  <si>
    <t>122 W. Whittier St.</t>
  </si>
  <si>
    <t>210-228-3325</t>
  </si>
  <si>
    <t>996 S. Hackberry St.</t>
  </si>
  <si>
    <t>210-228-3330</t>
  </si>
  <si>
    <t>210-438-6860</t>
  </si>
  <si>
    <t xml:space="preserve">HIGHLAND PARK </t>
  </si>
  <si>
    <t>210-228-3335</t>
  </si>
  <si>
    <t>210-228-3340</t>
  </si>
  <si>
    <t>4826 Sea Breeze Dr.</t>
  </si>
  <si>
    <t>210-978-7985</t>
  </si>
  <si>
    <t>210-438-6580</t>
  </si>
  <si>
    <t>3626 W. Cesar Chavez Blvd.</t>
  </si>
  <si>
    <t>210-978-8000</t>
  </si>
  <si>
    <t>210-228-3345</t>
  </si>
  <si>
    <t xml:space="preserve">M L KING </t>
  </si>
  <si>
    <t>3501 Martin Luther King Dr.</t>
  </si>
  <si>
    <t>210-978-7935</t>
  </si>
  <si>
    <t>210-228-3350</t>
  </si>
  <si>
    <t>210-978-7990</t>
  </si>
  <si>
    <t>210-738-9800</t>
  </si>
  <si>
    <t>210-438-6545</t>
  </si>
  <si>
    <t>210-738-9805</t>
  </si>
  <si>
    <t>3210-438-6550</t>
  </si>
  <si>
    <t>210-978-7995</t>
  </si>
  <si>
    <t>210-738-9810</t>
  </si>
  <si>
    <t>210-438-6555</t>
  </si>
  <si>
    <t>210-738-9815</t>
  </si>
  <si>
    <t>210-738-9820</t>
  </si>
  <si>
    <t xml:space="preserve">RIVERSIDE PARK </t>
  </si>
  <si>
    <t>210-228-3355</t>
  </si>
  <si>
    <t>210-738-9825</t>
  </si>
  <si>
    <t>210-438-6865</t>
  </si>
  <si>
    <t>210-228-3360</t>
  </si>
  <si>
    <t>210-438-6870</t>
  </si>
  <si>
    <t>210-438-6875</t>
  </si>
  <si>
    <t>210-978-8005</t>
  </si>
  <si>
    <t>210-738-9840</t>
  </si>
  <si>
    <t>210-738-9845</t>
  </si>
  <si>
    <t>210-438-6560</t>
  </si>
  <si>
    <t>210-438-6565</t>
  </si>
  <si>
    <t xml:space="preserve">HAWTHORNE </t>
  </si>
  <si>
    <t>210-738-9795</t>
  </si>
  <si>
    <t xml:space="preserve">MISSION </t>
  </si>
  <si>
    <t>210-633-9427</t>
  </si>
  <si>
    <t>463 Holmgreen Rd.</t>
  </si>
  <si>
    <t>210-978-7965</t>
  </si>
  <si>
    <t>210978-7970</t>
  </si>
  <si>
    <t>210-228-3365</t>
  </si>
  <si>
    <t>210-738-9835</t>
  </si>
  <si>
    <t>177</t>
  </si>
  <si>
    <t>YOUNG MEN'S LEADERSHIP</t>
  </si>
  <si>
    <t>545 S.W.W. White Rd.</t>
  </si>
  <si>
    <t>210-228-3070</t>
  </si>
  <si>
    <t>210-354-9652</t>
  </si>
  <si>
    <t xml:space="preserve"> </t>
  </si>
  <si>
    <t>Address</t>
  </si>
  <si>
    <t>Zip Code</t>
  </si>
  <si>
    <t>010</t>
  </si>
  <si>
    <t>ESTRADA AC</t>
  </si>
  <si>
    <t>1112 S. Zarzamora St</t>
  </si>
  <si>
    <t>210-438-6820</t>
  </si>
  <si>
    <t>210-227-8656</t>
  </si>
  <si>
    <t>020</t>
  </si>
  <si>
    <t>JJAEP INSTRUCTIONAL</t>
  </si>
  <si>
    <t>1402 HACKBERRY ST</t>
  </si>
  <si>
    <t>210-281-0768</t>
  </si>
  <si>
    <t>210-281-0773</t>
  </si>
  <si>
    <t>024</t>
  </si>
  <si>
    <t>COOPER AC</t>
  </si>
  <si>
    <t>623 S. Pecos La Trinidad</t>
  </si>
  <si>
    <t>210-228-3009</t>
  </si>
  <si>
    <t>027</t>
  </si>
  <si>
    <t>CAST TECH HS</t>
  </si>
  <si>
    <t>163</t>
  </si>
  <si>
    <t>TWAIN DUAL LANG AC</t>
  </si>
  <si>
    <t>STEELE MONTESSORI AC</t>
  </si>
  <si>
    <t>182</t>
  </si>
  <si>
    <t>HEALY-MURPHY</t>
  </si>
  <si>
    <t>618 Live Oak St, San Antonio</t>
  </si>
  <si>
    <t>210-223-2944</t>
  </si>
  <si>
    <t>210-224-1033</t>
  </si>
  <si>
    <t>186</t>
  </si>
  <si>
    <t>SEIDEL LEARNING CTR</t>
  </si>
  <si>
    <t>6711 S NEW BRAUNFELS</t>
  </si>
  <si>
    <t>210-532-8811</t>
  </si>
  <si>
    <t>210-839-8709</t>
  </si>
  <si>
    <t>194</t>
  </si>
  <si>
    <t>ROY MAAS (BRIDGE)</t>
  </si>
  <si>
    <t>3103 W AVE</t>
  </si>
  <si>
    <t>210-224-2582</t>
  </si>
  <si>
    <t>210-224-4313</t>
  </si>
  <si>
    <t>195</t>
  </si>
  <si>
    <t>JUVENILE DETENT CTR</t>
  </si>
  <si>
    <t>600 MISSION RD</t>
  </si>
  <si>
    <t>210-335-7865</t>
  </si>
  <si>
    <t>210-335-7644</t>
  </si>
  <si>
    <t>CARROLL ECE</t>
  </si>
  <si>
    <t>CARVAJAL ECE</t>
  </si>
  <si>
    <t>KNOX ECE</t>
  </si>
  <si>
    <t>TYNAN ECE</t>
  </si>
  <si>
    <t>245</t>
  </si>
  <si>
    <t>NELSON ECE</t>
  </si>
  <si>
    <t>246</t>
  </si>
  <si>
    <t>GONZALES ECE</t>
  </si>
  <si>
    <t>518 E Magnolia Ave</t>
  </si>
  <si>
    <t>210-438-6830</t>
  </si>
  <si>
    <t>210-228-3183</t>
  </si>
  <si>
    <t>166</t>
  </si>
  <si>
    <t>Sponsor's Signature/Printed Name</t>
  </si>
  <si>
    <t>Principal's Signature/Printed Name</t>
  </si>
  <si>
    <t>BREWER AC</t>
  </si>
  <si>
    <t>ROGERS AC</t>
  </si>
  <si>
    <t>WOODLAWN AC</t>
  </si>
  <si>
    <t>026A</t>
  </si>
  <si>
    <t>ALA (PK-3)</t>
  </si>
  <si>
    <t>621 W. Euclid Ave.</t>
  </si>
  <si>
    <t>210-738-9760</t>
  </si>
  <si>
    <t>026B</t>
  </si>
  <si>
    <t>ALA (4-12)</t>
  </si>
  <si>
    <t>636 N. Main Ave.</t>
  </si>
  <si>
    <t>018</t>
  </si>
  <si>
    <t xml:space="preserve">ST PHILIPS                        </t>
  </si>
  <si>
    <t xml:space="preserve">800 QUINTANA RD        </t>
  </si>
  <si>
    <t>210-224-5700</t>
  </si>
  <si>
    <t>028</t>
  </si>
  <si>
    <t>CAST MED HS</t>
  </si>
  <si>
    <t>2601 Louis Bauer Dr.</t>
  </si>
  <si>
    <t>210-228-3380</t>
  </si>
  <si>
    <t>210-228-3021</t>
  </si>
  <si>
    <t>030</t>
  </si>
  <si>
    <t>TEXANS CAN ACADEMY</t>
  </si>
  <si>
    <t>210-354-9340</t>
  </si>
  <si>
    <t>120</t>
  </si>
  <si>
    <t>YWLA (at PAGE)</t>
  </si>
  <si>
    <t>210-228-3194</t>
  </si>
  <si>
    <t>138</t>
  </si>
  <si>
    <t>IRVING DUAL LANG AC</t>
  </si>
  <si>
    <t>210-228-3012</t>
  </si>
  <si>
    <t>]</t>
  </si>
  <si>
    <t>133</t>
  </si>
  <si>
    <t>RODRIGUEZ MONTESSORI</t>
  </si>
  <si>
    <t>3626 W. César E. Chávez Blvd., 78207</t>
  </si>
  <si>
    <t>210 438-6873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</si>
</sst>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_);[Red]\(0.00\)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i/>
      <sz val="14"/>
      <name val="Arial"/>
      <family val="2"/>
    </font>
    <font>
      <b/>
      <u/>
      <sz val="11"/>
      <name val="Arial"/>
      <family val="2"/>
    </font>
    <font>
      <b/>
      <i/>
      <sz val="14"/>
      <color indexed="12"/>
      <name val="Arial"/>
      <family val="2"/>
    </font>
    <font>
      <b/>
      <u/>
      <sz val="11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/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1"/>
      <color theme="1"/>
      <name val="Calibri"/>
      <family val="2"/>
      <scheme val="minor"/>
    </font>
    <font>
      <sz val="10"/>
      <color rgb="FF3333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5" fillId="0" borderId="0"/>
    <xf numFmtId="0" fontId="21" fillId="0" borderId="0"/>
    <xf numFmtId="0" fontId="25" fillId="0" borderId="0"/>
  </cellStyleXfs>
  <cellXfs count="164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1" fillId="0" borderId="0" xfId="0" applyFont="1"/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0" fillId="0" borderId="3" xfId="0" applyBorder="1"/>
    <xf numFmtId="0" fontId="5" fillId="0" borderId="4" xfId="0" applyFont="1" applyBorder="1"/>
    <xf numFmtId="49" fontId="5" fillId="0" borderId="2" xfId="0" applyNumberFormat="1" applyFont="1" applyBorder="1"/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4" fillId="0" borderId="0" xfId="0" applyFont="1" applyBorder="1" applyAlignment="1"/>
    <xf numFmtId="0" fontId="0" fillId="0" borderId="0" xfId="0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0" xfId="0" applyNumberFormat="1" applyBorder="1" applyAlignment="1" applyProtection="1"/>
    <xf numFmtId="0" fontId="5" fillId="0" borderId="0" xfId="0" applyFont="1" applyProtection="1"/>
    <xf numFmtId="0" fontId="7" fillId="0" borderId="0" xfId="0" applyFont="1" applyProtection="1"/>
    <xf numFmtId="0" fontId="4" fillId="0" borderId="0" xfId="0" applyFont="1" applyBorder="1" applyAlignment="1">
      <alignment horizontal="center" vertical="top"/>
    </xf>
    <xf numFmtId="40" fontId="5" fillId="0" borderId="2" xfId="0" applyNumberFormat="1" applyFont="1" applyBorder="1" applyAlignment="1"/>
    <xf numFmtId="0" fontId="5" fillId="0" borderId="0" xfId="0" applyFont="1" applyBorder="1" applyAlignment="1"/>
    <xf numFmtId="0" fontId="5" fillId="0" borderId="5" xfId="0" applyFont="1" applyBorder="1" applyAlignment="1"/>
    <xf numFmtId="0" fontId="7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7" fillId="0" borderId="0" xfId="0" applyFont="1" applyAlignment="1">
      <alignment horizontal="right"/>
    </xf>
    <xf numFmtId="0" fontId="5" fillId="0" borderId="0" xfId="0" applyFont="1" applyAlignment="1" applyProtection="1"/>
    <xf numFmtId="0" fontId="15" fillId="0" borderId="0" xfId="0" applyFont="1"/>
    <xf numFmtId="0" fontId="15" fillId="0" borderId="0" xfId="2" applyFont="1" applyFill="1" applyBorder="1" applyAlignment="1">
      <alignment horizontal="center"/>
    </xf>
    <xf numFmtId="0" fontId="15" fillId="0" borderId="0" xfId="2" applyFont="1" applyFill="1" applyBorder="1"/>
    <xf numFmtId="49" fontId="6" fillId="3" borderId="0" xfId="2" applyNumberFormat="1" applyFont="1" applyFill="1" applyBorder="1" applyAlignment="1" applyProtection="1">
      <alignment horizontal="center"/>
    </xf>
    <xf numFmtId="0" fontId="6" fillId="3" borderId="0" xfId="2" applyFont="1" applyFill="1" applyBorder="1"/>
    <xf numFmtId="0" fontId="6" fillId="3" borderId="0" xfId="2" applyFont="1" applyFill="1" applyBorder="1" applyAlignment="1">
      <alignment horizontal="center"/>
    </xf>
    <xf numFmtId="49" fontId="15" fillId="0" borderId="0" xfId="2" applyNumberFormat="1" applyFont="1" applyFill="1" applyBorder="1" applyAlignment="1" applyProtection="1">
      <alignment horizontal="center"/>
    </xf>
    <xf numFmtId="0" fontId="22" fillId="0" borderId="0" xfId="0" applyFont="1" applyFill="1"/>
    <xf numFmtId="0" fontId="15" fillId="0" borderId="0" xfId="2" applyFont="1" applyFill="1"/>
    <xf numFmtId="49" fontId="15" fillId="0" borderId="0" xfId="2" quotePrefix="1" applyNumberFormat="1" applyFont="1" applyFill="1" applyAlignment="1" applyProtection="1">
      <alignment horizontal="center"/>
    </xf>
    <xf numFmtId="0" fontId="15" fillId="0" borderId="0" xfId="2" applyFont="1" applyFill="1" applyAlignment="1">
      <alignment horizontal="center"/>
    </xf>
    <xf numFmtId="0" fontId="23" fillId="0" borderId="0" xfId="3" applyFont="1" applyFill="1"/>
    <xf numFmtId="0" fontId="24" fillId="0" borderId="0" xfId="0" applyFont="1" applyFill="1"/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49" fontId="15" fillId="0" borderId="0" xfId="2" applyNumberFormat="1" applyAlignment="1">
      <alignment horizontal="center"/>
    </xf>
    <xf numFmtId="0" fontId="15" fillId="0" borderId="0" xfId="2"/>
    <xf numFmtId="0" fontId="15" fillId="0" borderId="0" xfId="2" applyAlignment="1">
      <alignment horizontal="right"/>
    </xf>
    <xf numFmtId="0" fontId="15" fillId="0" borderId="0" xfId="2" applyAlignment="1">
      <alignment horizontal="center"/>
    </xf>
    <xf numFmtId="0" fontId="1" fillId="0" borderId="0" xfId="0" applyFont="1"/>
    <xf numFmtId="0" fontId="1" fillId="0" borderId="23" xfId="4" applyFont="1" applyBorder="1" applyAlignment="1">
      <alignment horizontal="center" wrapText="1"/>
    </xf>
    <xf numFmtId="0" fontId="1" fillId="0" borderId="23" xfId="4" applyFont="1" applyBorder="1" applyAlignment="1">
      <alignment wrapText="1"/>
    </xf>
    <xf numFmtId="0" fontId="1" fillId="0" borderId="23" xfId="4" applyFont="1" applyBorder="1" applyAlignment="1">
      <alignment horizontal="right" wrapText="1"/>
    </xf>
    <xf numFmtId="49" fontId="15" fillId="0" borderId="0" xfId="2" quotePrefix="1" applyNumberFormat="1" applyAlignment="1">
      <alignment horizontal="center"/>
    </xf>
    <xf numFmtId="0" fontId="1" fillId="0" borderId="0" xfId="3" applyFont="1"/>
    <xf numFmtId="0" fontId="1" fillId="0" borderId="0" xfId="3" applyFont="1" applyAlignment="1">
      <alignment horizontal="right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0" fontId="1" fillId="0" borderId="13" xfId="0" applyNumberFormat="1" applyFont="1" applyBorder="1" applyAlignment="1" applyProtection="1">
      <alignment horizontal="center"/>
      <protection locked="0"/>
    </xf>
    <xf numFmtId="164" fontId="1" fillId="0" borderId="13" xfId="0" applyNumberFormat="1" applyFont="1" applyBorder="1" applyAlignment="1" applyProtection="1">
      <alignment horizontal="center"/>
      <protection locked="0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4" fontId="0" fillId="0" borderId="14" xfId="1" applyNumberFormat="1" applyFont="1" applyBorder="1" applyAlignment="1">
      <alignment horizontal="center"/>
    </xf>
    <xf numFmtId="44" fontId="0" fillId="0" borderId="20" xfId="1" applyNumberFormat="1" applyFont="1" applyBorder="1" applyAlignment="1">
      <alignment horizontal="center"/>
    </xf>
    <xf numFmtId="40" fontId="1" fillId="0" borderId="14" xfId="0" applyNumberFormat="1" applyFont="1" applyBorder="1" applyAlignment="1" applyProtection="1">
      <alignment horizontal="center"/>
      <protection locked="0"/>
    </xf>
    <xf numFmtId="164" fontId="1" fillId="0" borderId="14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0" fontId="5" fillId="0" borderId="13" xfId="0" applyNumberFormat="1" applyFont="1" applyBorder="1" applyAlignment="1" applyProtection="1">
      <protection locked="0"/>
    </xf>
    <xf numFmtId="0" fontId="1" fillId="0" borderId="13" xfId="0" applyNumberFormat="1" applyFont="1" applyBorder="1" applyAlignment="1" applyProtection="1">
      <alignment horizontal="center"/>
      <protection locked="0"/>
    </xf>
    <xf numFmtId="0" fontId="1" fillId="0" borderId="14" xfId="0" applyNumberFormat="1" applyFont="1" applyBorder="1" applyAlignment="1" applyProtection="1">
      <alignment horizontal="center"/>
      <protection locked="0"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2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4" fontId="1" fillId="0" borderId="14" xfId="1" applyFont="1" applyBorder="1" applyAlignment="1">
      <alignment horizontal="center"/>
    </xf>
    <xf numFmtId="44" fontId="1" fillId="0" borderId="20" xfId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49" fontId="5" fillId="0" borderId="13" xfId="0" applyNumberFormat="1" applyFont="1" applyBorder="1" applyAlignment="1" applyProtection="1">
      <protection locked="0"/>
    </xf>
    <xf numFmtId="40" fontId="5" fillId="0" borderId="6" xfId="0" applyNumberFormat="1" applyFont="1" applyBorder="1" applyAlignment="1"/>
    <xf numFmtId="0" fontId="4" fillId="0" borderId="0" xfId="0" applyFont="1" applyBorder="1" applyAlignment="1">
      <alignment horizontal="left"/>
    </xf>
    <xf numFmtId="0" fontId="0" fillId="0" borderId="3" xfId="0" applyBorder="1" applyAlignment="1">
      <alignment horizontal="left"/>
    </xf>
    <xf numFmtId="14" fontId="5" fillId="0" borderId="14" xfId="0" applyNumberFormat="1" applyFont="1" applyBorder="1" applyAlignment="1" applyProtection="1">
      <alignment horizontal="center"/>
      <protection locked="0"/>
    </xf>
    <xf numFmtId="0" fontId="5" fillId="0" borderId="14" xfId="0" applyFont="1" applyBorder="1" applyAlignment="1">
      <alignment horizontal="center"/>
    </xf>
    <xf numFmtId="40" fontId="5" fillId="2" borderId="13" xfId="0" applyNumberFormat="1" applyFont="1" applyFill="1" applyBorder="1" applyAlignment="1" applyProtection="1">
      <protection locked="0"/>
    </xf>
    <xf numFmtId="40" fontId="5" fillId="2" borderId="10" xfId="0" applyNumberFormat="1" applyFont="1" applyFill="1" applyBorder="1" applyAlignment="1" applyProtection="1">
      <protection locked="0"/>
    </xf>
    <xf numFmtId="38" fontId="5" fillId="2" borderId="13" xfId="0" applyNumberFormat="1" applyFont="1" applyFill="1" applyBorder="1" applyAlignment="1" applyProtection="1">
      <alignment horizontal="center"/>
      <protection locked="0"/>
    </xf>
    <xf numFmtId="38" fontId="5" fillId="2" borderId="10" xfId="0" applyNumberFormat="1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40" fontId="5" fillId="0" borderId="13" xfId="0" applyNumberFormat="1" applyFont="1" applyBorder="1" applyAlignme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40" fontId="5" fillId="0" borderId="14" xfId="0" applyNumberFormat="1" applyFont="1" applyBorder="1" applyAlignment="1"/>
    <xf numFmtId="0" fontId="5" fillId="0" borderId="14" xfId="0" applyNumberFormat="1" applyFont="1" applyBorder="1" applyAlignment="1"/>
    <xf numFmtId="49" fontId="5" fillId="0" borderId="14" xfId="0" applyNumberFormat="1" applyFont="1" applyBorder="1" applyAlignment="1" applyProtection="1"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9" fontId="6" fillId="2" borderId="14" xfId="0" applyNumberFormat="1" applyFont="1" applyFill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protection locked="0"/>
    </xf>
    <xf numFmtId="0" fontId="0" fillId="0" borderId="14" xfId="0" applyBorder="1" applyAlignment="1">
      <alignment horizontal="left"/>
    </xf>
    <xf numFmtId="0" fontId="5" fillId="0" borderId="0" xfId="0" applyFont="1" applyBorder="1" applyAlignment="1">
      <alignment horizontal="left"/>
    </xf>
    <xf numFmtId="40" fontId="9" fillId="0" borderId="14" xfId="0" applyNumberFormat="1" applyFont="1" applyBorder="1" applyAlignment="1" applyProtection="1"/>
    <xf numFmtId="40" fontId="5" fillId="2" borderId="14" xfId="0" applyNumberFormat="1" applyFont="1" applyFill="1" applyBorder="1" applyAlignment="1" applyProtection="1">
      <alignment horizontal="right"/>
      <protection locked="0"/>
    </xf>
    <xf numFmtId="40" fontId="9" fillId="2" borderId="14" xfId="0" applyNumberFormat="1" applyFont="1" applyFill="1" applyBorder="1" applyAlignment="1" applyProtection="1">
      <protection locked="0"/>
    </xf>
    <xf numFmtId="0" fontId="6" fillId="0" borderId="0" xfId="0" applyFont="1" applyAlignment="1">
      <alignment horizontal="left"/>
    </xf>
    <xf numFmtId="0" fontId="0" fillId="0" borderId="0" xfId="0" applyFill="1" applyAlignment="1" applyProtection="1">
      <alignment horizontal="center"/>
    </xf>
    <xf numFmtId="0" fontId="5" fillId="0" borderId="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left"/>
    </xf>
    <xf numFmtId="0" fontId="4" fillId="0" borderId="0" xfId="0" applyFont="1" applyAlignment="1">
      <alignment horizontal="left"/>
    </xf>
    <xf numFmtId="40" fontId="5" fillId="0" borderId="13" xfId="0" applyNumberFormat="1" applyFont="1" applyBorder="1" applyAlignment="1">
      <alignment horizontal="right"/>
    </xf>
    <xf numFmtId="40" fontId="5" fillId="0" borderId="6" xfId="0" applyNumberFormat="1" applyFont="1" applyBorder="1" applyAlignment="1">
      <alignment horizontal="center"/>
    </xf>
    <xf numFmtId="40" fontId="5" fillId="0" borderId="7" xfId="0" applyNumberFormat="1" applyFont="1" applyBorder="1" applyAlignment="1">
      <alignment horizontal="center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/>
    </xf>
  </cellXfs>
  <cellStyles count="5">
    <cellStyle name="Currency" xfId="1" builtinId="4"/>
    <cellStyle name="Normal" xfId="0" builtinId="0"/>
    <cellStyle name="Normal 2" xfId="2" xr:uid="{00000000-0005-0000-0000-000002000000}"/>
    <cellStyle name="Normal 3" xfId="3" xr:uid="{00000000-0005-0000-0000-000003000000}"/>
    <cellStyle name="Normal_CAMPUS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5</xdr:col>
      <xdr:colOff>47625</xdr:colOff>
      <xdr:row>4</xdr:row>
      <xdr:rowOff>38100</xdr:rowOff>
    </xdr:to>
    <xdr:pic>
      <xdr:nvPicPr>
        <xdr:cNvPr id="16429" name="Picture 1">
          <a:extLst>
            <a:ext uri="{FF2B5EF4-FFF2-40B4-BE49-F238E27FC236}">
              <a16:creationId xmlns:a16="http://schemas.microsoft.com/office/drawing/2014/main" id="{00000000-0008-0000-0000-00002D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3525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aisd.net/PAD/STUDENT%20ACTIVITY/CASH%20LOGS/BANK/002-Pymt%20Req%20Lo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aisd.net/Finance-HR%20Tech/Departments/Student%20Activity%20Fund/PAD/STUDENT%20ACTIVITY/CASH%20LOGS/BANK/002-Pymt%20Req%20Lo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A. LOG"/>
      <sheetName val="Auth to Purch Goods &amp; Serv"/>
      <sheetName val="Pymt Req Form"/>
      <sheetName val="Frequent Vendors"/>
      <sheetName val="Apprv Fund Raising Vendor List"/>
      <sheetName val="Reimb Req P.1"/>
      <sheetName val="Reimb Req P.2"/>
      <sheetName val="Request Adv Chk Student Travel"/>
      <sheetName val="Student Trip Auth Form"/>
      <sheetName val="Faculty Trip Auth Form"/>
      <sheetName val="Instructions for Trip Auth"/>
      <sheetName val="TX Hotel Occup Form p.1"/>
      <sheetName val="TX Hotel Occup Form p.2"/>
      <sheetName val="Travel Wksheet"/>
      <sheetName val="Student Travel Wksheet"/>
      <sheetName val="W-9 page 1"/>
      <sheetName val="W-9 page 2"/>
      <sheetName val="W-9 page 3"/>
      <sheetName val="W-9 page 4"/>
    </sheetNames>
    <sheetDataSet>
      <sheetData sheetId="0" refreshError="1"/>
      <sheetData sheetId="1" refreshError="1"/>
      <sheetData sheetId="2" refreshError="1"/>
      <sheetData sheetId="3">
        <row r="7">
          <cell r="A7" t="str">
            <v>31884</v>
          </cell>
          <cell r="B7" t="str">
            <v>410 PRINTING CENTER</v>
          </cell>
          <cell r="C7" t="str">
            <v>&amp; OFFICE SUPPLY, INC.</v>
          </cell>
          <cell r="D7" t="str">
            <v>7215 SO. W.W. WHITE RD.</v>
          </cell>
          <cell r="E7" t="str">
            <v>SAN ANTONIO, TX  78222</v>
          </cell>
        </row>
        <row r="8">
          <cell r="A8" t="str">
            <v>63565</v>
          </cell>
          <cell r="B8" t="str">
            <v>ACE RENT-A-CAR INC.</v>
          </cell>
          <cell r="D8" t="str">
            <v>8620 JONES-MALTSBERGER</v>
          </cell>
          <cell r="E8" t="str">
            <v>SAN ANTONIO, TX  78216</v>
          </cell>
        </row>
        <row r="9">
          <cell r="A9" t="str">
            <v>00133</v>
          </cell>
          <cell r="B9" t="str">
            <v>AG-HORN COFFEE &amp; FOOD SERV INC</v>
          </cell>
          <cell r="D9" t="str">
            <v>11931 JONES MALTSBERGER</v>
          </cell>
          <cell r="E9" t="str">
            <v>SAN ANTONIO, TX  78216-2916</v>
          </cell>
        </row>
        <row r="10">
          <cell r="A10" t="str">
            <v>02660</v>
          </cell>
          <cell r="B10" t="str">
            <v>ALAMO ASSOC OF STUDENT COUNCIL</v>
          </cell>
          <cell r="C10" t="str">
            <v>AASC</v>
          </cell>
          <cell r="D10" t="str">
            <v>2603 AVENUE H</v>
          </cell>
          <cell r="E10" t="str">
            <v>HONDO, TX  78861</v>
          </cell>
        </row>
        <row r="11">
          <cell r="A11" t="str">
            <v>06866</v>
          </cell>
          <cell r="B11" t="str">
            <v>ANDREWS, KYLE J.</v>
          </cell>
          <cell r="C11" t="str">
            <v>ARTISTIC CHILDREN THEATER</v>
          </cell>
          <cell r="D11" t="str">
            <v>8202 DONLEY POND</v>
          </cell>
          <cell r="E11" t="str">
            <v>SAN ANTONIO, TX  78254</v>
          </cell>
        </row>
        <row r="12">
          <cell r="A12" t="str">
            <v>07225</v>
          </cell>
          <cell r="B12" t="str">
            <v>ARMSTRONG MCCALL BEAUTY SUPPLY</v>
          </cell>
          <cell r="D12" t="str">
            <v>3904 FREDERICKSBURG RD.</v>
          </cell>
          <cell r="E12" t="str">
            <v>SAN ANTONIO, TX  78201</v>
          </cell>
        </row>
        <row r="13">
          <cell r="A13" t="str">
            <v>08457</v>
          </cell>
          <cell r="B13" t="str">
            <v>AWARDS UNLIMITED, INC.</v>
          </cell>
          <cell r="D13" t="str">
            <v>1935 'O' STREET</v>
          </cell>
          <cell r="E13" t="str">
            <v>LINCOLN, NE  68510</v>
          </cell>
        </row>
        <row r="14">
          <cell r="A14" t="str">
            <v>50056</v>
          </cell>
          <cell r="B14" t="str">
            <v>BENAVIDEZ, JOSIE</v>
          </cell>
          <cell r="C14" t="str">
            <v>MARIACHI CONNECTION INC.</v>
          </cell>
          <cell r="D14" t="str">
            <v>2106 W. COMMERCE</v>
          </cell>
          <cell r="E14" t="str">
            <v>SAN ANTONIO, TX  78207</v>
          </cell>
        </row>
        <row r="15">
          <cell r="A15" t="str">
            <v>95021</v>
          </cell>
          <cell r="B15" t="str">
            <v>BILL MILLER'S</v>
          </cell>
        </row>
        <row r="16">
          <cell r="A16" t="str">
            <v>43216</v>
          </cell>
          <cell r="B16" t="str">
            <v>BRYANT, JOHN</v>
          </cell>
          <cell r="C16" t="str">
            <v>J BRYANT VENDING</v>
          </cell>
          <cell r="D16" t="str">
            <v>333 ZOELLER LANE</v>
          </cell>
          <cell r="E16" t="str">
            <v>BOERNE, TX  78006-7713</v>
          </cell>
        </row>
        <row r="17">
          <cell r="A17" t="str">
            <v>14134</v>
          </cell>
          <cell r="B17" t="str">
            <v>C&amp;N FUND RAISING, INC.</v>
          </cell>
          <cell r="D17" t="str">
            <v>1323 COLUMBIA DR STE 315</v>
          </cell>
          <cell r="E17" t="str">
            <v>RICHARDSON, TX  75081</v>
          </cell>
        </row>
        <row r="18">
          <cell r="A18" t="str">
            <v>40871</v>
          </cell>
          <cell r="B18" t="str">
            <v>CASTRO, MARIO</v>
          </cell>
          <cell r="D18" t="str">
            <v>P.O. BOX 12754</v>
          </cell>
          <cell r="E18" t="str">
            <v>SAN ANTONIO, TX  78212</v>
          </cell>
        </row>
        <row r="19">
          <cell r="A19" t="str">
            <v>43380</v>
          </cell>
          <cell r="B19" t="str">
            <v>CAUSEY, JESSE WAYNE</v>
          </cell>
          <cell r="D19" t="str">
            <v>P.O. BOX 65019</v>
          </cell>
          <cell r="E19" t="str">
            <v>SAN ANTONIO, TX  78265</v>
          </cell>
        </row>
        <row r="20">
          <cell r="A20" t="str">
            <v>19533</v>
          </cell>
          <cell r="B20" t="str">
            <v>COMPUTER EXPRESS INC</v>
          </cell>
          <cell r="D20" t="str">
            <v>P.O. BOX 691547</v>
          </cell>
          <cell r="E20" t="str">
            <v>SAN ANTONIO, TX  78240</v>
          </cell>
        </row>
        <row r="21">
          <cell r="A21" t="str">
            <v>22691</v>
          </cell>
          <cell r="B21" t="str">
            <v>DEANAN PRODUCTS, INC.</v>
          </cell>
          <cell r="C21" t="str">
            <v>DEANAN GOURMET POPCORN</v>
          </cell>
          <cell r="D21" t="str">
            <v>601 TOEPPERWEIN</v>
          </cell>
          <cell r="E21" t="str">
            <v>CONVERSE, TX  78109</v>
          </cell>
        </row>
        <row r="22">
          <cell r="A22" t="str">
            <v>22836</v>
          </cell>
          <cell r="B22" t="str">
            <v>DEBBIE T'S</v>
          </cell>
          <cell r="D22" t="str">
            <v>570 SANTA CLARA LOOP</v>
          </cell>
          <cell r="E22" t="str">
            <v>MARION, TX  78124</v>
          </cell>
        </row>
        <row r="23">
          <cell r="A23" t="str">
            <v>24440</v>
          </cell>
          <cell r="B23" t="str">
            <v>DISTRICT DECA CDC</v>
          </cell>
        </row>
        <row r="24">
          <cell r="A24" t="str">
            <v>24434</v>
          </cell>
          <cell r="B24" t="str">
            <v>DISTRICT XI SKILLS USA VICA</v>
          </cell>
          <cell r="D24" t="str">
            <v>11914 DRAGON LANE</v>
          </cell>
          <cell r="E24" t="str">
            <v>SAN ANTONIO, TX  78252</v>
          </cell>
        </row>
        <row r="25">
          <cell r="A25" t="str">
            <v>95015</v>
          </cell>
          <cell r="B25" t="str">
            <v>DOMINO'S PIZZA</v>
          </cell>
        </row>
        <row r="26">
          <cell r="A26" t="str">
            <v>26142</v>
          </cell>
          <cell r="B26" t="str">
            <v>EYH - UTSA</v>
          </cell>
          <cell r="D26" t="str">
            <v>6900 NORTH LOOP 1604 WEST</v>
          </cell>
          <cell r="E26" t="str">
            <v>SAN ANTONIO, TX  78249</v>
          </cell>
        </row>
        <row r="27">
          <cell r="A27" t="str">
            <v>70783</v>
          </cell>
          <cell r="B27" t="str">
            <v>FIESTA TEXAS THEME PARK</v>
          </cell>
          <cell r="D27" t="str">
            <v>17000 IH-10 WEST</v>
          </cell>
          <cell r="E27" t="str">
            <v>SAN ANTONIO, TX  78257</v>
          </cell>
        </row>
        <row r="28">
          <cell r="A28" t="str">
            <v>66780</v>
          </cell>
          <cell r="B28" t="str">
            <v>FIRSTMARK CREDIT UNION</v>
          </cell>
          <cell r="D28" t="str">
            <v>P O BOX 701650</v>
          </cell>
          <cell r="E28" t="str">
            <v>SAN ANTONIO, TX  78270</v>
          </cell>
        </row>
        <row r="29">
          <cell r="A29" t="str">
            <v>32495</v>
          </cell>
          <cell r="B29" t="str">
            <v>FRITO-LAY, INC.</v>
          </cell>
          <cell r="D29" t="str">
            <v>75 REMITTANCE DR. STE. 1217</v>
          </cell>
          <cell r="E29" t="str">
            <v>CHICAGO, IL  60675-1217</v>
          </cell>
        </row>
        <row r="30">
          <cell r="A30" t="str">
            <v>32495</v>
          </cell>
          <cell r="B30" t="str">
            <v>FRITO-LAY, INC.</v>
          </cell>
          <cell r="D30" t="str">
            <v>75 REMITTANCE DR. STE. 1217</v>
          </cell>
          <cell r="E30" t="str">
            <v>CHICAGO, IL  60675-1217</v>
          </cell>
        </row>
        <row r="31">
          <cell r="A31" t="str">
            <v>35639</v>
          </cell>
          <cell r="B31" t="str">
            <v>GREAT AMERICAN</v>
          </cell>
          <cell r="C31" t="str">
            <v>OPPORTUNITIES, INC.</v>
          </cell>
          <cell r="D31" t="str">
            <v>P.O. BOX 440241</v>
          </cell>
          <cell r="E31" t="str">
            <v>NASHVILLE, TN  37244-0241</v>
          </cell>
        </row>
        <row r="32">
          <cell r="A32" t="str">
            <v>38262</v>
          </cell>
          <cell r="B32" t="str">
            <v>H.E. BUTT GROCERY COMPANY</v>
          </cell>
          <cell r="C32" t="str">
            <v>ACCOUNTS RECEIVABLE</v>
          </cell>
          <cell r="D32" t="str">
            <v>P.O. BOX 839988</v>
          </cell>
          <cell r="E32" t="str">
            <v>SAN ANTONIO, TX  78283-3988</v>
          </cell>
        </row>
        <row r="33">
          <cell r="A33" t="str">
            <v>39153</v>
          </cell>
          <cell r="B33" t="str">
            <v>HILL COUNTRY DAIRIES INC.</v>
          </cell>
          <cell r="D33" t="str">
            <v>P.O. BOX 80467</v>
          </cell>
          <cell r="E33" t="str">
            <v>AUSTIN, TX  78707-0467</v>
          </cell>
        </row>
        <row r="34">
          <cell r="A34" t="str">
            <v>05318</v>
          </cell>
          <cell r="B34" t="str">
            <v>HSD VENTURES, INC.</v>
          </cell>
          <cell r="C34" t="str">
            <v>AMERICAN CONCEPTS</v>
          </cell>
          <cell r="D34" t="str">
            <v>10751 MAPLERIDGE DR.</v>
          </cell>
          <cell r="E34" t="str">
            <v>DALLAS, TX  75238</v>
          </cell>
        </row>
        <row r="35">
          <cell r="A35" t="str">
            <v>41537</v>
          </cell>
          <cell r="B35" t="str">
            <v>INSTITUTIONAL FINANCING SERV.</v>
          </cell>
          <cell r="C35" t="str">
            <v>IFS</v>
          </cell>
          <cell r="D35" t="str">
            <v>P.O. BOX 676794</v>
          </cell>
          <cell r="E35" t="str">
            <v>DALLAS, TX  75267-6794</v>
          </cell>
        </row>
        <row r="36">
          <cell r="A36" t="str">
            <v>59118</v>
          </cell>
          <cell r="B36" t="str">
            <v>LEHMBERG ENTERPRISES, INC.</v>
          </cell>
          <cell r="D36" t="str">
            <v>919 S.W. MILITARY DR. STE 100</v>
          </cell>
          <cell r="E36" t="str">
            <v>SAN ANTONIO, TX  78221</v>
          </cell>
        </row>
        <row r="37">
          <cell r="A37" t="str">
            <v>47180</v>
          </cell>
          <cell r="B37" t="str">
            <v>LIBERTO OF SAN ANTONIO, INC.</v>
          </cell>
          <cell r="D37" t="str">
            <v>P.O. BOX 2356</v>
          </cell>
          <cell r="E37" t="str">
            <v>SAN ANTONIO, TX  78298</v>
          </cell>
        </row>
        <row r="38">
          <cell r="A38" t="str">
            <v>95016</v>
          </cell>
          <cell r="B38" t="str">
            <v>LITTLE CASEAR'S PIZZA</v>
          </cell>
        </row>
        <row r="39">
          <cell r="A39" t="str">
            <v>49493</v>
          </cell>
          <cell r="B39" t="str">
            <v>MAGIK CHILDREN'S THEATRE</v>
          </cell>
          <cell r="C39" t="str">
            <v>OF SAN ANTONIO</v>
          </cell>
          <cell r="D39" t="str">
            <v>420 S. ALAMO</v>
          </cell>
          <cell r="E39" t="str">
            <v>SAN ANTONIO, TX  78205</v>
          </cell>
        </row>
        <row r="40">
          <cell r="A40" t="str">
            <v>95020</v>
          </cell>
          <cell r="B40" t="str">
            <v>MCDONALD'S</v>
          </cell>
        </row>
        <row r="41">
          <cell r="A41" t="str">
            <v>54960</v>
          </cell>
          <cell r="B41" t="str">
            <v>MONARCH TROPHY STUDIO</v>
          </cell>
          <cell r="D41" t="str">
            <v>2121 NW MILITARY HWY</v>
          </cell>
          <cell r="E41" t="str">
            <v>SAN ANTONIO, TX  78213</v>
          </cell>
        </row>
        <row r="42">
          <cell r="A42" t="str">
            <v>42876</v>
          </cell>
          <cell r="B42" t="str">
            <v>MUSSELMAN, JUDY LYNN</v>
          </cell>
          <cell r="C42" t="str">
            <v>J &amp; R FUNDRAISING</v>
          </cell>
          <cell r="D42" t="str">
            <v>316 JOY DRIVE</v>
          </cell>
          <cell r="E42" t="str">
            <v>SAN ANTONIO, TX  78223</v>
          </cell>
        </row>
        <row r="43">
          <cell r="A43" t="str">
            <v>56075</v>
          </cell>
          <cell r="B43" t="str">
            <v>NASSP</v>
          </cell>
          <cell r="D43" t="str">
            <v>P.O. BOX 3250</v>
          </cell>
          <cell r="E43" t="str">
            <v>RESTON, VA  20195-1250</v>
          </cell>
        </row>
        <row r="44">
          <cell r="A44" t="str">
            <v>56848</v>
          </cell>
          <cell r="B44" t="str">
            <v>NATIONAL HOSA</v>
          </cell>
          <cell r="D44" t="str">
            <v>6021 MORRISS ROAD SUITE 111</v>
          </cell>
          <cell r="E44" t="str">
            <v>FLOWER MOUND, TX  75028</v>
          </cell>
        </row>
        <row r="45">
          <cell r="A45" t="str">
            <v>16856</v>
          </cell>
          <cell r="B45" t="str">
            <v>NATIONAL SPIRIT GROUP</v>
          </cell>
          <cell r="C45" t="str">
            <v>CHEERLEADER DANZ TEAM</v>
          </cell>
          <cell r="D45" t="str">
            <v>2010 MERRITT DRIVE</v>
          </cell>
          <cell r="E45" t="str">
            <v>GARLAND, TX  75041</v>
          </cell>
        </row>
        <row r="46">
          <cell r="A46" t="str">
            <v>56073</v>
          </cell>
          <cell r="B46" t="str">
            <v>NATIONAL SPIRIT GROUP</v>
          </cell>
          <cell r="D46" t="str">
            <v>6445 BLANCO ROAD</v>
          </cell>
          <cell r="E46" t="str">
            <v>SAN ANTONIO, TX  78216</v>
          </cell>
        </row>
        <row r="47">
          <cell r="A47" t="str">
            <v>59446</v>
          </cell>
          <cell r="B47" t="str">
            <v>OTIS SPUNKMEYER, INC.</v>
          </cell>
          <cell r="D47" t="str">
            <v>7090 COLLECTION DRIVE</v>
          </cell>
          <cell r="E47" t="str">
            <v>CHICAGO, IL  60693</v>
          </cell>
        </row>
        <row r="48">
          <cell r="A48" t="str">
            <v>60068</v>
          </cell>
          <cell r="B48" t="str">
            <v>PAUL'S TROPHY &amp; ENGRAVING</v>
          </cell>
          <cell r="D48" t="str">
            <v>1035-A HOT WELLS BLVD.</v>
          </cell>
          <cell r="E48" t="str">
            <v>SAN ANTONIO, TX  78223</v>
          </cell>
        </row>
        <row r="49">
          <cell r="A49" t="str">
            <v>95017</v>
          </cell>
          <cell r="B49" t="str">
            <v>PETER PIPER PIZZA</v>
          </cell>
        </row>
        <row r="50">
          <cell r="A50" t="str">
            <v>95018</v>
          </cell>
          <cell r="B50" t="str">
            <v>PIZZA HUT</v>
          </cell>
        </row>
        <row r="51">
          <cell r="A51" t="str">
            <v>95019</v>
          </cell>
          <cell r="B51" t="str">
            <v>PIZZA LOCA</v>
          </cell>
        </row>
        <row r="52">
          <cell r="A52" t="str">
            <v>61550</v>
          </cell>
          <cell r="B52" t="str">
            <v>POSTMASTER   001</v>
          </cell>
        </row>
        <row r="53">
          <cell r="A53" t="str">
            <v>87727</v>
          </cell>
          <cell r="B53" t="str">
            <v>PZG CORPORATION</v>
          </cell>
          <cell r="C53" t="str">
            <v>ZORO ADVERTISING</v>
          </cell>
          <cell r="D53" t="str">
            <v>P.O. BOX 13703</v>
          </cell>
          <cell r="E53" t="str">
            <v>SAN ANTONIO, TX  78213-0703</v>
          </cell>
        </row>
        <row r="54">
          <cell r="A54" t="str">
            <v>41054</v>
          </cell>
          <cell r="B54" t="str">
            <v>RIVERTHEATRE ASSOCIATES</v>
          </cell>
          <cell r="C54" t="str">
            <v>RIVERCENTER ASSOC (I-MAX)</v>
          </cell>
          <cell r="D54" t="str">
            <v>217 ALAMO PLAZA, STE. 300</v>
          </cell>
          <cell r="E54" t="str">
            <v>SAN ANTONIO, TX  78205</v>
          </cell>
        </row>
        <row r="55">
          <cell r="A55" t="str">
            <v>66254</v>
          </cell>
          <cell r="B55" t="str">
            <v>S.A. CHILDRENS MUSEUM</v>
          </cell>
          <cell r="D55" t="str">
            <v>305 E. HOUSTON ST.</v>
          </cell>
          <cell r="E55" t="str">
            <v>SAN ANTONIO, TX  78205</v>
          </cell>
        </row>
        <row r="56">
          <cell r="A56" t="str">
            <v>66363</v>
          </cell>
          <cell r="B56" t="str">
            <v>S.A. LIVESTOCK EXPOSITION</v>
          </cell>
          <cell r="D56" t="str">
            <v>P.O. BOX 200230</v>
          </cell>
          <cell r="E56" t="str">
            <v>SAN ANTONIO, TX  78220-0230</v>
          </cell>
        </row>
        <row r="57">
          <cell r="A57" t="str">
            <v>65209</v>
          </cell>
          <cell r="B57" t="str">
            <v>SAISD ACCOUNTING</v>
          </cell>
        </row>
        <row r="58">
          <cell r="A58" t="str">
            <v>65246</v>
          </cell>
          <cell r="B58" t="str">
            <v>SAISD COUNCIL OF PTA</v>
          </cell>
          <cell r="D58" t="str">
            <v>722 HAGGIN STREET</v>
          </cell>
          <cell r="E58" t="str">
            <v>SAN ANTONIO, TX  78210</v>
          </cell>
        </row>
        <row r="59">
          <cell r="A59" t="str">
            <v>65858</v>
          </cell>
          <cell r="B59" t="str">
            <v>SAM'S CLUB</v>
          </cell>
        </row>
        <row r="60">
          <cell r="A60" t="str">
            <v>66255</v>
          </cell>
          <cell r="B60" t="str">
            <v>SAN ANTONIO CITY TOURS</v>
          </cell>
          <cell r="D60" t="str">
            <v>1331 N. PINE</v>
          </cell>
          <cell r="E60" t="str">
            <v>SAN ANTONIO, TX  78202</v>
          </cell>
        </row>
        <row r="61">
          <cell r="A61" t="str">
            <v>66844</v>
          </cell>
          <cell r="B61" t="str">
            <v>SAN ANTONIO SYMPHONY YPC</v>
          </cell>
          <cell r="D61" t="str">
            <v>P.O. BOX 658</v>
          </cell>
          <cell r="E61" t="str">
            <v>SAN ANTONIO, TX  78293-8658</v>
          </cell>
        </row>
        <row r="62">
          <cell r="A62" t="str">
            <v>66848</v>
          </cell>
          <cell r="B62" t="str">
            <v>SAN ANTONIO ZOOLOGICAL SOCIETY</v>
          </cell>
          <cell r="D62" t="str">
            <v>3903 N. ST. MARYS STREET</v>
          </cell>
          <cell r="E62" t="str">
            <v>SAN ANTONIO, TX  78212</v>
          </cell>
        </row>
        <row r="63">
          <cell r="A63" t="str">
            <v>68241</v>
          </cell>
          <cell r="B63" t="str">
            <v>SCHOOL-MART, INC.</v>
          </cell>
          <cell r="D63" t="str">
            <v>P O BOX 10206</v>
          </cell>
          <cell r="E63" t="str">
            <v>SAN ANTONIO, TX  78210</v>
          </cell>
        </row>
        <row r="64">
          <cell r="A64" t="str">
            <v>69926</v>
          </cell>
          <cell r="B64" t="str">
            <v>SHERWIN-WILLIAMS CORP</v>
          </cell>
          <cell r="D64" t="str">
            <v>610 MCCULLOUGH</v>
          </cell>
          <cell r="E64" t="str">
            <v>SAN ANTONIO, TX  78215</v>
          </cell>
        </row>
        <row r="65">
          <cell r="A65" t="str">
            <v>70841</v>
          </cell>
          <cell r="B65" t="str">
            <v>SKILLS USA-VICA, INC</v>
          </cell>
          <cell r="D65" t="str">
            <v>P.O. BOX 3000</v>
          </cell>
          <cell r="E65" t="str">
            <v>LEESBURG, VA  20177</v>
          </cell>
        </row>
        <row r="66">
          <cell r="A66" t="str">
            <v>77428</v>
          </cell>
          <cell r="B66" t="str">
            <v>TEXAS ASSOCIATION (TASC)</v>
          </cell>
          <cell r="C66" t="str">
            <v>OF STUDENT COUNCILS</v>
          </cell>
          <cell r="D66" t="str">
            <v>1833 SOUTH IH 35</v>
          </cell>
          <cell r="E66" t="str">
            <v>AUSTIN, TX  78741-3799</v>
          </cell>
        </row>
        <row r="67">
          <cell r="A67" t="str">
            <v>82327</v>
          </cell>
          <cell r="B67" t="str">
            <v>THE UNIVERSITY OF TEXAS</v>
          </cell>
          <cell r="C67" t="str">
            <v>INST OF TEXAN CULTURES</v>
          </cell>
          <cell r="D67" t="str">
            <v>801 SOUTH BOWIE STREET</v>
          </cell>
          <cell r="E67" t="str">
            <v>SAN ANTONIO, TX  78205-3296</v>
          </cell>
        </row>
        <row r="68">
          <cell r="A68" t="str">
            <v>79707</v>
          </cell>
          <cell r="B68" t="str">
            <v>TOUDOUZE, INC.</v>
          </cell>
          <cell r="D68" t="str">
            <v>P.O. BOX 7449</v>
          </cell>
          <cell r="E68" t="str">
            <v>SAN ANTONIO, TX  78207-0449</v>
          </cell>
        </row>
        <row r="69">
          <cell r="A69" t="str">
            <v>76288</v>
          </cell>
          <cell r="B69" t="str">
            <v>TRUJILLO, ALBERT M.</v>
          </cell>
          <cell r="C69" t="str">
            <v>T-N-T ADVERTISING</v>
          </cell>
          <cell r="D69" t="str">
            <v>6018 REDBROOK</v>
          </cell>
          <cell r="E69" t="str">
            <v>SAN ANTONIO, TX  78242</v>
          </cell>
        </row>
        <row r="70">
          <cell r="A70" t="str">
            <v>81049</v>
          </cell>
          <cell r="B70" t="str">
            <v>UIL REGION IV</v>
          </cell>
          <cell r="C70" t="str">
            <v>DIRECTOR GENERAL</v>
          </cell>
          <cell r="D70" t="str">
            <v>7001 CULEBRA</v>
          </cell>
          <cell r="E70" t="str">
            <v>SAN ANTONIO, TX  78238</v>
          </cell>
        </row>
        <row r="71">
          <cell r="A71" t="str">
            <v>02664</v>
          </cell>
          <cell r="B71" t="str">
            <v>VIAGRES, WILLIAM</v>
          </cell>
          <cell r="D71" t="str">
            <v>4219 SOUTH FLORES</v>
          </cell>
          <cell r="E71" t="str">
            <v>SAN ANTONIO, TX  78214</v>
          </cell>
        </row>
        <row r="72">
          <cell r="A72" t="str">
            <v>96299</v>
          </cell>
          <cell r="B72" t="str">
            <v>WAL-MART</v>
          </cell>
        </row>
        <row r="73">
          <cell r="A73" t="str">
            <v>85371</v>
          </cell>
          <cell r="B73" t="str">
            <v>WHATABURGER, INC.</v>
          </cell>
        </row>
        <row r="74">
          <cell r="A74" t="str">
            <v>86261</v>
          </cell>
          <cell r="B74" t="str">
            <v>WITTE MUSEUM</v>
          </cell>
          <cell r="D74" t="str">
            <v>3801 BROADWAY</v>
          </cell>
          <cell r="E74" t="str">
            <v>SAN ANTONIO, TX  78209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A. LOG"/>
      <sheetName val="Auth to Purch Goods &amp; Serv"/>
      <sheetName val="Pymt Req Form"/>
      <sheetName val="Frequent Vendors"/>
      <sheetName val="Apprv Fund Raising Vendor List"/>
      <sheetName val="Reimb Req P.1"/>
      <sheetName val="Reimb Req P.2"/>
      <sheetName val="Request Adv Chk Student Travel"/>
      <sheetName val="Student Trip Auth Form"/>
      <sheetName val="Faculty Trip Auth Form"/>
      <sheetName val="Instructions for Trip Auth"/>
      <sheetName val="TX Hotel Occup Form p.1"/>
      <sheetName val="TX Hotel Occup Form p.2"/>
      <sheetName val="Travel Wksheet"/>
      <sheetName val="Student Travel Wksheet"/>
      <sheetName val="W-9 page 1"/>
      <sheetName val="W-9 page 2"/>
      <sheetName val="W-9 page 3"/>
      <sheetName val="W-9 page 4"/>
    </sheetNames>
    <sheetDataSet>
      <sheetData sheetId="0" refreshError="1"/>
      <sheetData sheetId="1" refreshError="1"/>
      <sheetData sheetId="2" refreshError="1"/>
      <sheetData sheetId="3">
        <row r="7">
          <cell r="A7" t="str">
            <v>31884</v>
          </cell>
          <cell r="B7" t="str">
            <v>410 PRINTING CENTER</v>
          </cell>
          <cell r="C7" t="str">
            <v>&amp; OFFICE SUPPLY, INC.</v>
          </cell>
          <cell r="D7" t="str">
            <v>7215 SO. W.W. WHITE RD.</v>
          </cell>
          <cell r="E7" t="str">
            <v>SAN ANTONIO, TX  78222</v>
          </cell>
        </row>
        <row r="8">
          <cell r="A8" t="str">
            <v>63565</v>
          </cell>
          <cell r="B8" t="str">
            <v>ACE RENT-A-CAR INC.</v>
          </cell>
          <cell r="D8" t="str">
            <v>8620 JONES-MALTSBERGER</v>
          </cell>
          <cell r="E8" t="str">
            <v>SAN ANTONIO, TX  78216</v>
          </cell>
        </row>
        <row r="9">
          <cell r="A9" t="str">
            <v>00133</v>
          </cell>
          <cell r="B9" t="str">
            <v>AG-HORN COFFEE &amp; FOOD SERV INC</v>
          </cell>
          <cell r="D9" t="str">
            <v>11931 JONES MALTSBERGER</v>
          </cell>
          <cell r="E9" t="str">
            <v>SAN ANTONIO, TX  78216-2916</v>
          </cell>
        </row>
        <row r="10">
          <cell r="A10" t="str">
            <v>02660</v>
          </cell>
          <cell r="B10" t="str">
            <v>ALAMO ASSOC OF STUDENT COUNCIL</v>
          </cell>
          <cell r="C10" t="str">
            <v>AASC</v>
          </cell>
          <cell r="D10" t="str">
            <v>2603 AVENUE H</v>
          </cell>
          <cell r="E10" t="str">
            <v>HONDO, TX  78861</v>
          </cell>
        </row>
        <row r="11">
          <cell r="A11" t="str">
            <v>06866</v>
          </cell>
          <cell r="B11" t="str">
            <v>ANDREWS, KYLE J.</v>
          </cell>
          <cell r="C11" t="str">
            <v>ARTISTIC CHILDREN THEATER</v>
          </cell>
          <cell r="D11" t="str">
            <v>8202 DONLEY POND</v>
          </cell>
          <cell r="E11" t="str">
            <v>SAN ANTONIO, TX  78254</v>
          </cell>
        </row>
        <row r="12">
          <cell r="A12" t="str">
            <v>07225</v>
          </cell>
          <cell r="B12" t="str">
            <v>ARMSTRONG MCCALL BEAUTY SUPPLY</v>
          </cell>
          <cell r="D12" t="str">
            <v>3904 FREDERICKSBURG RD.</v>
          </cell>
          <cell r="E12" t="str">
            <v>SAN ANTONIO, TX  78201</v>
          </cell>
        </row>
        <row r="13">
          <cell r="A13" t="str">
            <v>08457</v>
          </cell>
          <cell r="B13" t="str">
            <v>AWARDS UNLIMITED, INC.</v>
          </cell>
          <cell r="D13" t="str">
            <v>1935 'O' STREET</v>
          </cell>
          <cell r="E13" t="str">
            <v>LINCOLN, NE  68510</v>
          </cell>
        </row>
        <row r="14">
          <cell r="A14" t="str">
            <v>50056</v>
          </cell>
          <cell r="B14" t="str">
            <v>BENAVIDEZ, JOSIE</v>
          </cell>
          <cell r="C14" t="str">
            <v>MARIACHI CONNECTION INC.</v>
          </cell>
          <cell r="D14" t="str">
            <v>2106 W. COMMERCE</v>
          </cell>
          <cell r="E14" t="str">
            <v>SAN ANTONIO, TX  78207</v>
          </cell>
        </row>
        <row r="15">
          <cell r="A15" t="str">
            <v>95021</v>
          </cell>
          <cell r="B15" t="str">
            <v>BILL MILLER'S</v>
          </cell>
        </row>
        <row r="16">
          <cell r="A16" t="str">
            <v>43216</v>
          </cell>
          <cell r="B16" t="str">
            <v>BRYANT, JOHN</v>
          </cell>
          <cell r="C16" t="str">
            <v>J BRYANT VENDING</v>
          </cell>
          <cell r="D16" t="str">
            <v>333 ZOELLER LANE</v>
          </cell>
          <cell r="E16" t="str">
            <v>BOERNE, TX  78006-7713</v>
          </cell>
        </row>
        <row r="17">
          <cell r="A17" t="str">
            <v>14134</v>
          </cell>
          <cell r="B17" t="str">
            <v>C&amp;N FUND RAISING, INC.</v>
          </cell>
          <cell r="D17" t="str">
            <v>1323 COLUMBIA DR STE 315</v>
          </cell>
          <cell r="E17" t="str">
            <v>RICHARDSON, TX  75081</v>
          </cell>
        </row>
        <row r="18">
          <cell r="A18" t="str">
            <v>40871</v>
          </cell>
          <cell r="B18" t="str">
            <v>CASTRO, MARIO</v>
          </cell>
          <cell r="D18" t="str">
            <v>P.O. BOX 12754</v>
          </cell>
          <cell r="E18" t="str">
            <v>SAN ANTONIO, TX  78212</v>
          </cell>
        </row>
        <row r="19">
          <cell r="A19" t="str">
            <v>43380</v>
          </cell>
          <cell r="B19" t="str">
            <v>CAUSEY, JESSE WAYNE</v>
          </cell>
          <cell r="D19" t="str">
            <v>P.O. BOX 65019</v>
          </cell>
          <cell r="E19" t="str">
            <v>SAN ANTONIO, TX  78265</v>
          </cell>
        </row>
        <row r="20">
          <cell r="A20" t="str">
            <v>19533</v>
          </cell>
          <cell r="B20" t="str">
            <v>COMPUTER EXPRESS INC</v>
          </cell>
          <cell r="D20" t="str">
            <v>P.O. BOX 691547</v>
          </cell>
          <cell r="E20" t="str">
            <v>SAN ANTONIO, TX  78240</v>
          </cell>
        </row>
        <row r="21">
          <cell r="A21" t="str">
            <v>22691</v>
          </cell>
          <cell r="B21" t="str">
            <v>DEANAN PRODUCTS, INC.</v>
          </cell>
          <cell r="C21" t="str">
            <v>DEANAN GOURMET POPCORN</v>
          </cell>
          <cell r="D21" t="str">
            <v>601 TOEPPERWEIN</v>
          </cell>
          <cell r="E21" t="str">
            <v>CONVERSE, TX  78109</v>
          </cell>
        </row>
        <row r="22">
          <cell r="A22" t="str">
            <v>22836</v>
          </cell>
          <cell r="B22" t="str">
            <v>DEBBIE T'S</v>
          </cell>
          <cell r="D22" t="str">
            <v>570 SANTA CLARA LOOP</v>
          </cell>
          <cell r="E22" t="str">
            <v>MARION, TX  78124</v>
          </cell>
        </row>
        <row r="23">
          <cell r="A23" t="str">
            <v>24440</v>
          </cell>
          <cell r="B23" t="str">
            <v>DISTRICT DECA CDC</v>
          </cell>
        </row>
        <row r="24">
          <cell r="A24" t="str">
            <v>24434</v>
          </cell>
          <cell r="B24" t="str">
            <v>DISTRICT XI SKILLS USA VICA</v>
          </cell>
          <cell r="D24" t="str">
            <v>11914 DRAGON LANE</v>
          </cell>
          <cell r="E24" t="str">
            <v>SAN ANTONIO, TX  78252</v>
          </cell>
        </row>
        <row r="25">
          <cell r="A25" t="str">
            <v>95015</v>
          </cell>
          <cell r="B25" t="str">
            <v>DOMINO'S PIZZA</v>
          </cell>
        </row>
        <row r="26">
          <cell r="A26" t="str">
            <v>26142</v>
          </cell>
          <cell r="B26" t="str">
            <v>EYH - UTSA</v>
          </cell>
          <cell r="D26" t="str">
            <v>6900 NORTH LOOP 1604 WEST</v>
          </cell>
          <cell r="E26" t="str">
            <v>SAN ANTONIO, TX  78249</v>
          </cell>
        </row>
        <row r="27">
          <cell r="A27" t="str">
            <v>70783</v>
          </cell>
          <cell r="B27" t="str">
            <v>FIESTA TEXAS THEME PARK</v>
          </cell>
          <cell r="D27" t="str">
            <v>17000 IH-10 WEST</v>
          </cell>
          <cell r="E27" t="str">
            <v>SAN ANTONIO, TX  78257</v>
          </cell>
        </row>
        <row r="28">
          <cell r="A28" t="str">
            <v>66780</v>
          </cell>
          <cell r="B28" t="str">
            <v>FIRSTMARK CREDIT UNION</v>
          </cell>
          <cell r="D28" t="str">
            <v>P O BOX 701650</v>
          </cell>
          <cell r="E28" t="str">
            <v>SAN ANTONIO, TX  78270</v>
          </cell>
        </row>
        <row r="29">
          <cell r="A29" t="str">
            <v>32495</v>
          </cell>
          <cell r="B29" t="str">
            <v>FRITO-LAY, INC.</v>
          </cell>
          <cell r="D29" t="str">
            <v>75 REMITTANCE DR. STE. 1217</v>
          </cell>
          <cell r="E29" t="str">
            <v>CHICAGO, IL  60675-1217</v>
          </cell>
        </row>
        <row r="30">
          <cell r="A30" t="str">
            <v>32495</v>
          </cell>
          <cell r="B30" t="str">
            <v>FRITO-LAY, INC.</v>
          </cell>
          <cell r="D30" t="str">
            <v>75 REMITTANCE DR. STE. 1217</v>
          </cell>
          <cell r="E30" t="str">
            <v>CHICAGO, IL  60675-1217</v>
          </cell>
        </row>
        <row r="31">
          <cell r="A31" t="str">
            <v>35639</v>
          </cell>
          <cell r="B31" t="str">
            <v>GREAT AMERICAN</v>
          </cell>
          <cell r="C31" t="str">
            <v>OPPORTUNITIES, INC.</v>
          </cell>
          <cell r="D31" t="str">
            <v>P.O. BOX 440241</v>
          </cell>
          <cell r="E31" t="str">
            <v>NASHVILLE, TN  37244-0241</v>
          </cell>
        </row>
        <row r="32">
          <cell r="A32" t="str">
            <v>38262</v>
          </cell>
          <cell r="B32" t="str">
            <v>H.E. BUTT GROCERY COMPANY</v>
          </cell>
          <cell r="C32" t="str">
            <v>ACCOUNTS RECEIVABLE</v>
          </cell>
          <cell r="D32" t="str">
            <v>P.O. BOX 839988</v>
          </cell>
          <cell r="E32" t="str">
            <v>SAN ANTONIO, TX  78283-3988</v>
          </cell>
        </row>
        <row r="33">
          <cell r="A33" t="str">
            <v>39153</v>
          </cell>
          <cell r="B33" t="str">
            <v>HILL COUNTRY DAIRIES INC.</v>
          </cell>
          <cell r="D33" t="str">
            <v>P.O. BOX 80467</v>
          </cell>
          <cell r="E33" t="str">
            <v>AUSTIN, TX  78707-0467</v>
          </cell>
        </row>
        <row r="34">
          <cell r="A34" t="str">
            <v>05318</v>
          </cell>
          <cell r="B34" t="str">
            <v>HSD VENTURES, INC.</v>
          </cell>
          <cell r="C34" t="str">
            <v>AMERICAN CONCEPTS</v>
          </cell>
          <cell r="D34" t="str">
            <v>10751 MAPLERIDGE DR.</v>
          </cell>
          <cell r="E34" t="str">
            <v>DALLAS, TX  75238</v>
          </cell>
        </row>
        <row r="35">
          <cell r="A35" t="str">
            <v>41537</v>
          </cell>
          <cell r="B35" t="str">
            <v>INSTITUTIONAL FINANCING SERV.</v>
          </cell>
          <cell r="C35" t="str">
            <v>IFS</v>
          </cell>
          <cell r="D35" t="str">
            <v>P.O. BOX 676794</v>
          </cell>
          <cell r="E35" t="str">
            <v>DALLAS, TX  75267-6794</v>
          </cell>
        </row>
        <row r="36">
          <cell r="A36" t="str">
            <v>59118</v>
          </cell>
          <cell r="B36" t="str">
            <v>LEHMBERG ENTERPRISES, INC.</v>
          </cell>
          <cell r="D36" t="str">
            <v>919 S.W. MILITARY DR. STE 100</v>
          </cell>
          <cell r="E36" t="str">
            <v>SAN ANTONIO, TX  78221</v>
          </cell>
        </row>
        <row r="37">
          <cell r="A37" t="str">
            <v>47180</v>
          </cell>
          <cell r="B37" t="str">
            <v>LIBERTO OF SAN ANTONIO, INC.</v>
          </cell>
          <cell r="D37" t="str">
            <v>P.O. BOX 2356</v>
          </cell>
          <cell r="E37" t="str">
            <v>SAN ANTONIO, TX  78298</v>
          </cell>
        </row>
        <row r="38">
          <cell r="A38" t="str">
            <v>95016</v>
          </cell>
          <cell r="B38" t="str">
            <v>LITTLE CASEAR'S PIZZA</v>
          </cell>
        </row>
        <row r="39">
          <cell r="A39" t="str">
            <v>49493</v>
          </cell>
          <cell r="B39" t="str">
            <v>MAGIK CHILDREN'S THEATRE</v>
          </cell>
          <cell r="C39" t="str">
            <v>OF SAN ANTONIO</v>
          </cell>
          <cell r="D39" t="str">
            <v>420 S. ALAMO</v>
          </cell>
          <cell r="E39" t="str">
            <v>SAN ANTONIO, TX  78205</v>
          </cell>
        </row>
        <row r="40">
          <cell r="A40" t="str">
            <v>95020</v>
          </cell>
          <cell r="B40" t="str">
            <v>MCDONALD'S</v>
          </cell>
        </row>
        <row r="41">
          <cell r="A41" t="str">
            <v>54960</v>
          </cell>
          <cell r="B41" t="str">
            <v>MONARCH TROPHY STUDIO</v>
          </cell>
          <cell r="D41" t="str">
            <v>2121 NW MILITARY HWY</v>
          </cell>
          <cell r="E41" t="str">
            <v>SAN ANTONIO, TX  78213</v>
          </cell>
        </row>
        <row r="42">
          <cell r="A42" t="str">
            <v>42876</v>
          </cell>
          <cell r="B42" t="str">
            <v>MUSSELMAN, JUDY LYNN</v>
          </cell>
          <cell r="C42" t="str">
            <v>J &amp; R FUNDRAISING</v>
          </cell>
          <cell r="D42" t="str">
            <v>316 JOY DRIVE</v>
          </cell>
          <cell r="E42" t="str">
            <v>SAN ANTONIO, TX  78223</v>
          </cell>
        </row>
        <row r="43">
          <cell r="A43" t="str">
            <v>56075</v>
          </cell>
          <cell r="B43" t="str">
            <v>NASSP</v>
          </cell>
          <cell r="D43" t="str">
            <v>P.O. BOX 3250</v>
          </cell>
          <cell r="E43" t="str">
            <v>RESTON, VA  20195-1250</v>
          </cell>
        </row>
        <row r="44">
          <cell r="A44" t="str">
            <v>56848</v>
          </cell>
          <cell r="B44" t="str">
            <v>NATIONAL HOSA</v>
          </cell>
          <cell r="D44" t="str">
            <v>6021 MORRISS ROAD SUITE 111</v>
          </cell>
          <cell r="E44" t="str">
            <v>FLOWER MOUND, TX  75028</v>
          </cell>
        </row>
        <row r="45">
          <cell r="A45" t="str">
            <v>16856</v>
          </cell>
          <cell r="B45" t="str">
            <v>NATIONAL SPIRIT GROUP</v>
          </cell>
          <cell r="C45" t="str">
            <v>CHEERLEADER DANZ TEAM</v>
          </cell>
          <cell r="D45" t="str">
            <v>2010 MERRITT DRIVE</v>
          </cell>
          <cell r="E45" t="str">
            <v>GARLAND, TX  75041</v>
          </cell>
        </row>
        <row r="46">
          <cell r="A46" t="str">
            <v>56073</v>
          </cell>
          <cell r="B46" t="str">
            <v>NATIONAL SPIRIT GROUP</v>
          </cell>
          <cell r="D46" t="str">
            <v>6445 BLANCO ROAD</v>
          </cell>
          <cell r="E46" t="str">
            <v>SAN ANTONIO, TX  78216</v>
          </cell>
        </row>
        <row r="47">
          <cell r="A47" t="str">
            <v>59446</v>
          </cell>
          <cell r="B47" t="str">
            <v>OTIS SPUNKMEYER, INC.</v>
          </cell>
          <cell r="D47" t="str">
            <v>7090 COLLECTION DRIVE</v>
          </cell>
          <cell r="E47" t="str">
            <v>CHICAGO, IL  60693</v>
          </cell>
        </row>
        <row r="48">
          <cell r="A48" t="str">
            <v>60068</v>
          </cell>
          <cell r="B48" t="str">
            <v>PAUL'S TROPHY &amp; ENGRAVING</v>
          </cell>
          <cell r="D48" t="str">
            <v>1035-A HOT WELLS BLVD.</v>
          </cell>
          <cell r="E48" t="str">
            <v>SAN ANTONIO, TX  78223</v>
          </cell>
        </row>
        <row r="49">
          <cell r="A49" t="str">
            <v>95017</v>
          </cell>
          <cell r="B49" t="str">
            <v>PETER PIPER PIZZA</v>
          </cell>
        </row>
        <row r="50">
          <cell r="A50" t="str">
            <v>95018</v>
          </cell>
          <cell r="B50" t="str">
            <v>PIZZA HUT</v>
          </cell>
        </row>
        <row r="51">
          <cell r="A51" t="str">
            <v>95019</v>
          </cell>
          <cell r="B51" t="str">
            <v>PIZZA LOCA</v>
          </cell>
        </row>
        <row r="52">
          <cell r="A52" t="str">
            <v>61550</v>
          </cell>
          <cell r="B52" t="str">
            <v>POSTMASTER   001</v>
          </cell>
        </row>
        <row r="53">
          <cell r="A53" t="str">
            <v>87727</v>
          </cell>
          <cell r="B53" t="str">
            <v>PZG CORPORATION</v>
          </cell>
          <cell r="C53" t="str">
            <v>ZORO ADVERTISING</v>
          </cell>
          <cell r="D53" t="str">
            <v>P.O. BOX 13703</v>
          </cell>
          <cell r="E53" t="str">
            <v>SAN ANTONIO, TX  78213-0703</v>
          </cell>
        </row>
        <row r="54">
          <cell r="A54" t="str">
            <v>41054</v>
          </cell>
          <cell r="B54" t="str">
            <v>RIVERTHEATRE ASSOCIATES</v>
          </cell>
          <cell r="C54" t="str">
            <v>RIVERCENTER ASSOC (I-MAX)</v>
          </cell>
          <cell r="D54" t="str">
            <v>217 ALAMO PLAZA, STE. 300</v>
          </cell>
          <cell r="E54" t="str">
            <v>SAN ANTONIO, TX  78205</v>
          </cell>
        </row>
        <row r="55">
          <cell r="A55" t="str">
            <v>66254</v>
          </cell>
          <cell r="B55" t="str">
            <v>S.A. CHILDRENS MUSEUM</v>
          </cell>
          <cell r="D55" t="str">
            <v>305 E. HOUSTON ST.</v>
          </cell>
          <cell r="E55" t="str">
            <v>SAN ANTONIO, TX  78205</v>
          </cell>
        </row>
        <row r="56">
          <cell r="A56" t="str">
            <v>66363</v>
          </cell>
          <cell r="B56" t="str">
            <v>S.A. LIVESTOCK EXPOSITION</v>
          </cell>
          <cell r="D56" t="str">
            <v>P.O. BOX 200230</v>
          </cell>
          <cell r="E56" t="str">
            <v>SAN ANTONIO, TX  78220-0230</v>
          </cell>
        </row>
        <row r="57">
          <cell r="A57" t="str">
            <v>65209</v>
          </cell>
          <cell r="B57" t="str">
            <v>SAISD ACCOUNTING</v>
          </cell>
        </row>
        <row r="58">
          <cell r="A58" t="str">
            <v>65246</v>
          </cell>
          <cell r="B58" t="str">
            <v>SAISD COUNCIL OF PTA</v>
          </cell>
          <cell r="D58" t="str">
            <v>722 HAGGIN STREET</v>
          </cell>
          <cell r="E58" t="str">
            <v>SAN ANTONIO, TX  78210</v>
          </cell>
        </row>
        <row r="59">
          <cell r="A59" t="str">
            <v>65858</v>
          </cell>
          <cell r="B59" t="str">
            <v>SAM'S CLUB</v>
          </cell>
        </row>
        <row r="60">
          <cell r="A60" t="str">
            <v>66255</v>
          </cell>
          <cell r="B60" t="str">
            <v>SAN ANTONIO CITY TOURS</v>
          </cell>
          <cell r="D60" t="str">
            <v>1331 N. PINE</v>
          </cell>
          <cell r="E60" t="str">
            <v>SAN ANTONIO, TX  78202</v>
          </cell>
        </row>
        <row r="61">
          <cell r="A61" t="str">
            <v>66844</v>
          </cell>
          <cell r="B61" t="str">
            <v>SAN ANTONIO SYMPHONY YPC</v>
          </cell>
          <cell r="D61" t="str">
            <v>P.O. BOX 658</v>
          </cell>
          <cell r="E61" t="str">
            <v>SAN ANTONIO, TX  78293-8658</v>
          </cell>
        </row>
        <row r="62">
          <cell r="A62" t="str">
            <v>66848</v>
          </cell>
          <cell r="B62" t="str">
            <v>SAN ANTONIO ZOOLOGICAL SOCIETY</v>
          </cell>
          <cell r="D62" t="str">
            <v>3903 N. ST. MARYS STREET</v>
          </cell>
          <cell r="E62" t="str">
            <v>SAN ANTONIO, TX  78212</v>
          </cell>
        </row>
        <row r="63">
          <cell r="A63" t="str">
            <v>68241</v>
          </cell>
          <cell r="B63" t="str">
            <v>SCHOOL-MART, INC.</v>
          </cell>
          <cell r="D63" t="str">
            <v>P O BOX 10206</v>
          </cell>
          <cell r="E63" t="str">
            <v>SAN ANTONIO, TX  78210</v>
          </cell>
        </row>
        <row r="64">
          <cell r="A64" t="str">
            <v>69926</v>
          </cell>
          <cell r="B64" t="str">
            <v>SHERWIN-WILLIAMS CORP</v>
          </cell>
          <cell r="D64" t="str">
            <v>610 MCCULLOUGH</v>
          </cell>
          <cell r="E64" t="str">
            <v>SAN ANTONIO, TX  78215</v>
          </cell>
        </row>
        <row r="65">
          <cell r="A65" t="str">
            <v>70841</v>
          </cell>
          <cell r="B65" t="str">
            <v>SKILLS USA-VICA, INC</v>
          </cell>
          <cell r="D65" t="str">
            <v>P.O. BOX 3000</v>
          </cell>
          <cell r="E65" t="str">
            <v>LEESBURG, VA  20177</v>
          </cell>
        </row>
        <row r="66">
          <cell r="A66" t="str">
            <v>77428</v>
          </cell>
          <cell r="B66" t="str">
            <v>TEXAS ASSOCIATION (TASC)</v>
          </cell>
          <cell r="C66" t="str">
            <v>OF STUDENT COUNCILS</v>
          </cell>
          <cell r="D66" t="str">
            <v>1833 SOUTH IH 35</v>
          </cell>
          <cell r="E66" t="str">
            <v>AUSTIN, TX  78741-3799</v>
          </cell>
        </row>
        <row r="67">
          <cell r="A67" t="str">
            <v>82327</v>
          </cell>
          <cell r="B67" t="str">
            <v>THE UNIVERSITY OF TEXAS</v>
          </cell>
          <cell r="C67" t="str">
            <v>INST OF TEXAN CULTURES</v>
          </cell>
          <cell r="D67" t="str">
            <v>801 SOUTH BOWIE STREET</v>
          </cell>
          <cell r="E67" t="str">
            <v>SAN ANTONIO, TX  78205-3296</v>
          </cell>
        </row>
        <row r="68">
          <cell r="A68" t="str">
            <v>79707</v>
          </cell>
          <cell r="B68" t="str">
            <v>TOUDOUZE, INC.</v>
          </cell>
          <cell r="D68" t="str">
            <v>P.O. BOX 7449</v>
          </cell>
          <cell r="E68" t="str">
            <v>SAN ANTONIO, TX  78207-0449</v>
          </cell>
        </row>
        <row r="69">
          <cell r="A69" t="str">
            <v>76288</v>
          </cell>
          <cell r="B69" t="str">
            <v>TRUJILLO, ALBERT M.</v>
          </cell>
          <cell r="C69" t="str">
            <v>T-N-T ADVERTISING</v>
          </cell>
          <cell r="D69" t="str">
            <v>6018 REDBROOK</v>
          </cell>
          <cell r="E69" t="str">
            <v>SAN ANTONIO, TX  78242</v>
          </cell>
        </row>
        <row r="70">
          <cell r="A70" t="str">
            <v>81049</v>
          </cell>
          <cell r="B70" t="str">
            <v>UIL REGION IV</v>
          </cell>
          <cell r="C70" t="str">
            <v>DIRECTOR GENERAL</v>
          </cell>
          <cell r="D70" t="str">
            <v>7001 CULEBRA</v>
          </cell>
          <cell r="E70" t="str">
            <v>SAN ANTONIO, TX  78238</v>
          </cell>
        </row>
        <row r="71">
          <cell r="A71" t="str">
            <v>02664</v>
          </cell>
          <cell r="B71" t="str">
            <v>VIAGRES, WILLIAM</v>
          </cell>
          <cell r="D71" t="str">
            <v>4219 SOUTH FLORES</v>
          </cell>
          <cell r="E71" t="str">
            <v>SAN ANTONIO, TX  78214</v>
          </cell>
        </row>
        <row r="72">
          <cell r="A72" t="str">
            <v>96299</v>
          </cell>
          <cell r="B72" t="str">
            <v>WAL-MART</v>
          </cell>
        </row>
        <row r="73">
          <cell r="A73" t="str">
            <v>85371</v>
          </cell>
          <cell r="B73" t="str">
            <v>WHATABURGER, INC.</v>
          </cell>
        </row>
        <row r="74">
          <cell r="A74" t="str">
            <v>86261</v>
          </cell>
          <cell r="B74" t="str">
            <v>WITTE MUSEUM</v>
          </cell>
          <cell r="D74" t="str">
            <v>3801 BROADWAY</v>
          </cell>
          <cell r="E74" t="str">
            <v>SAN ANTONIO, TX  78209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A1:IV580"/>
  <sheetViews>
    <sheetView showGridLines="0" showZeros="0" tabSelected="1" zoomScaleNormal="100" workbookViewId="0">
      <selection activeCell="X10" sqref="X10:Z10"/>
    </sheetView>
  </sheetViews>
  <sheetFormatPr defaultColWidth="0" defaultRowHeight="12.75" zeroHeight="1" x14ac:dyDescent="0.2"/>
  <cols>
    <col min="1" max="1" width="4.7109375" customWidth="1"/>
    <col min="2" max="2" width="4.140625" customWidth="1"/>
    <col min="3" max="3" width="3" customWidth="1"/>
    <col min="4" max="4" width="6.140625" customWidth="1"/>
    <col min="5" max="6" width="2.7109375" customWidth="1"/>
    <col min="7" max="7" width="3.7109375" customWidth="1"/>
    <col min="8" max="8" width="4.7109375" customWidth="1"/>
    <col min="9" max="9" width="2.7109375" customWidth="1"/>
    <col min="10" max="10" width="3.7109375" customWidth="1"/>
    <col min="11" max="15" width="2.7109375" customWidth="1"/>
    <col min="16" max="16" width="3.42578125" customWidth="1"/>
    <col min="17" max="17" width="5.42578125" customWidth="1"/>
    <col min="18" max="18" width="5.85546875" customWidth="1"/>
    <col min="19" max="20" width="2.7109375" customWidth="1"/>
    <col min="21" max="21" width="6.85546875" customWidth="1"/>
    <col min="22" max="23" width="2.7109375" customWidth="1"/>
    <col min="24" max="24" width="7.140625" customWidth="1"/>
    <col min="25" max="25" width="6.42578125" customWidth="1"/>
    <col min="26" max="32" width="2.7109375" customWidth="1"/>
    <col min="33" max="33" width="6.85546875" customWidth="1"/>
    <col min="34" max="34" width="3.140625" customWidth="1"/>
    <col min="35" max="50" width="2.7109375" hidden="1" customWidth="1"/>
    <col min="51" max="68" width="3.7109375" hidden="1" customWidth="1"/>
    <col min="69" max="16384" width="9.140625" hidden="1"/>
  </cols>
  <sheetData>
    <row r="1" spans="1:33" ht="15" x14ac:dyDescent="0.2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</row>
    <row r="2" spans="1:33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1:33" ht="18" x14ac:dyDescent="0.25">
      <c r="A3" s="118" t="s">
        <v>368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</row>
    <row r="4" spans="1:33" ht="18.75" x14ac:dyDescent="0.3">
      <c r="A4" s="119" t="s">
        <v>30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</row>
    <row r="5" spans="1:33" ht="18.75" x14ac:dyDescent="0.3">
      <c r="A5" s="120" t="s">
        <v>619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</row>
    <row r="6" spans="1:33" ht="15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 t="s">
        <v>366</v>
      </c>
      <c r="W6" s="81"/>
      <c r="X6" s="81"/>
      <c r="Y6" s="81"/>
      <c r="Z6" s="81"/>
      <c r="AA6" s="81"/>
      <c r="AB6" s="151"/>
      <c r="AC6" s="123"/>
      <c r="AD6" s="124"/>
      <c r="AE6" s="123" t="s">
        <v>535</v>
      </c>
      <c r="AF6" s="124"/>
    </row>
    <row r="7" spans="1:33" x14ac:dyDescent="0.2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</row>
    <row r="8" spans="1:33" ht="14.25" customHeight="1" x14ac:dyDescent="0.2">
      <c r="B8" s="89" t="s">
        <v>367</v>
      </c>
      <c r="C8" s="89"/>
      <c r="D8" s="89"/>
      <c r="E8" s="89"/>
      <c r="F8" s="89"/>
      <c r="G8" s="89"/>
      <c r="H8" s="89"/>
      <c r="I8" s="89"/>
      <c r="J8" s="89"/>
      <c r="K8" s="133" t="s">
        <v>10</v>
      </c>
      <c r="L8" s="133"/>
      <c r="M8" s="103"/>
      <c r="N8" s="103"/>
      <c r="O8" s="103"/>
      <c r="P8" s="103"/>
      <c r="Q8" s="103"/>
      <c r="R8" s="114" t="s">
        <v>13</v>
      </c>
      <c r="S8" s="114"/>
      <c r="T8" s="114"/>
      <c r="U8" s="103"/>
      <c r="V8" s="103"/>
      <c r="W8" s="103"/>
      <c r="X8" s="103"/>
      <c r="Y8" s="103"/>
      <c r="Z8" s="81"/>
      <c r="AA8" s="81"/>
      <c r="AB8" s="81"/>
      <c r="AC8" s="81"/>
      <c r="AD8" s="81"/>
      <c r="AE8" s="81"/>
      <c r="AF8" s="81"/>
      <c r="AG8" s="81"/>
    </row>
    <row r="9" spans="1:33" x14ac:dyDescent="0.2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</row>
    <row r="10" spans="1:33" ht="14.25" x14ac:dyDescent="0.2">
      <c r="A10" s="2"/>
      <c r="B10" s="89" t="s">
        <v>3</v>
      </c>
      <c r="C10" s="89"/>
      <c r="D10" s="89"/>
      <c r="E10" s="137" t="e">
        <f>VLOOKUP(X10,CAMPUS!A1:F120,2,FALSE)</f>
        <v>#N/A</v>
      </c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S10" t="s">
        <v>4</v>
      </c>
      <c r="X10" s="135"/>
      <c r="Y10" s="135"/>
      <c r="Z10" s="135"/>
      <c r="AA10" s="81"/>
      <c r="AB10" s="81"/>
      <c r="AC10" s="81"/>
      <c r="AD10" s="81"/>
      <c r="AE10" s="81"/>
      <c r="AF10" s="81"/>
      <c r="AG10" s="81"/>
    </row>
    <row r="11" spans="1:33" ht="14.25" x14ac:dyDescent="0.2">
      <c r="A11" s="2"/>
      <c r="B11" s="89" t="s">
        <v>359</v>
      </c>
      <c r="C11" s="89"/>
      <c r="D11" s="89"/>
      <c r="E11" s="89"/>
      <c r="F11" s="89"/>
      <c r="G11" s="89"/>
      <c r="H11" s="89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</row>
    <row r="12" spans="1:33" ht="14.25" x14ac:dyDescent="0.2">
      <c r="A12" s="2"/>
      <c r="B12" s="89" t="s">
        <v>5</v>
      </c>
      <c r="C12" s="89"/>
      <c r="D12" s="89"/>
      <c r="E12" s="89"/>
      <c r="F12" s="89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</row>
    <row r="13" spans="1:33" ht="14.25" x14ac:dyDescent="0.2">
      <c r="A13" s="2"/>
      <c r="B13" s="89" t="s">
        <v>42</v>
      </c>
      <c r="C13" s="89"/>
      <c r="D13" s="89"/>
      <c r="E13" s="89"/>
      <c r="F13" s="89"/>
      <c r="G13" s="89"/>
      <c r="H13" s="89"/>
      <c r="I13" s="89"/>
      <c r="J13" s="89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</row>
    <row r="14" spans="1:33" ht="14.25" customHeight="1" x14ac:dyDescent="0.2">
      <c r="A14" s="2"/>
      <c r="B14" s="89" t="s">
        <v>43</v>
      </c>
      <c r="C14" s="89"/>
      <c r="D14" s="89"/>
      <c r="E14" s="89"/>
      <c r="F14" s="89"/>
      <c r="G14" s="89"/>
      <c r="H14" s="89"/>
      <c r="I14" s="89"/>
      <c r="K14" s="129"/>
      <c r="L14" s="129"/>
      <c r="M14" s="129"/>
      <c r="N14" s="129"/>
      <c r="O14" s="1" t="s">
        <v>44</v>
      </c>
      <c r="P14" s="129"/>
      <c r="Q14" s="129"/>
      <c r="R14" s="129"/>
      <c r="S14" s="129"/>
      <c r="T14" t="s">
        <v>44</v>
      </c>
      <c r="U14" s="132"/>
      <c r="V14" s="132"/>
      <c r="W14" s="132"/>
      <c r="X14" s="132"/>
      <c r="Y14" t="s">
        <v>44</v>
      </c>
      <c r="Z14" s="132"/>
      <c r="AA14" s="132"/>
      <c r="AB14" s="132"/>
      <c r="AC14" s="132"/>
      <c r="AD14" s="134"/>
      <c r="AE14" s="134"/>
      <c r="AF14" s="134"/>
    </row>
    <row r="15" spans="1:33" ht="15" customHeight="1" x14ac:dyDescent="0.2">
      <c r="A15" s="2"/>
      <c r="B15" s="89" t="s">
        <v>25</v>
      </c>
      <c r="C15" s="89"/>
      <c r="D15" s="89"/>
      <c r="E15" s="89"/>
      <c r="F15" s="89"/>
      <c r="G15" s="89"/>
      <c r="H15" s="89"/>
      <c r="I15" s="89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</row>
    <row r="16" spans="1:33" ht="15" customHeight="1" x14ac:dyDescent="0.2">
      <c r="A16" s="2"/>
      <c r="B16" s="89" t="s">
        <v>28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129"/>
      <c r="R16" s="129"/>
      <c r="S16" s="129"/>
      <c r="T16" s="129"/>
      <c r="U16" s="24"/>
      <c r="V16" s="129"/>
      <c r="W16" s="129"/>
      <c r="X16" s="129"/>
      <c r="Y16" s="129"/>
      <c r="Z16" s="129"/>
      <c r="AA16" s="24"/>
      <c r="AB16" s="129"/>
      <c r="AC16" s="129"/>
      <c r="AD16" s="129"/>
      <c r="AE16" s="129"/>
      <c r="AF16" s="129"/>
    </row>
    <row r="17" spans="1:256" ht="9.9499999999999993" customHeight="1" x14ac:dyDescent="0.2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0" t="s">
        <v>337</v>
      </c>
      <c r="R17" s="130"/>
      <c r="S17" s="130"/>
      <c r="T17" s="130"/>
      <c r="U17" s="131"/>
      <c r="V17" s="130"/>
      <c r="W17" s="130"/>
      <c r="X17" s="130"/>
      <c r="Y17" s="130"/>
      <c r="Z17" s="130"/>
      <c r="AA17" s="131"/>
      <c r="AB17" s="130"/>
      <c r="AC17" s="130"/>
      <c r="AD17" s="130"/>
      <c r="AE17" s="130"/>
      <c r="AF17" s="130"/>
    </row>
    <row r="18" spans="1:256" ht="14.25" x14ac:dyDescent="0.2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98"/>
    </row>
    <row r="19" spans="1:256" ht="15" x14ac:dyDescent="0.25">
      <c r="A19" s="3" t="s">
        <v>1</v>
      </c>
      <c r="B19" s="8" t="s">
        <v>31</v>
      </c>
      <c r="C19" s="2"/>
      <c r="D19" s="2"/>
      <c r="E19" s="2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</row>
    <row r="20" spans="1:256" ht="14.25" x14ac:dyDescent="0.2">
      <c r="B20" s="2" t="s">
        <v>6</v>
      </c>
      <c r="C20" s="89" t="s">
        <v>56</v>
      </c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5" t="s">
        <v>16</v>
      </c>
      <c r="AA20" s="126">
        <f>AD65</f>
        <v>0</v>
      </c>
      <c r="AB20" s="127"/>
      <c r="AC20" s="127"/>
      <c r="AD20" s="127"/>
      <c r="AE20" s="127"/>
      <c r="AF20" s="127"/>
    </row>
    <row r="21" spans="1:256" ht="14.25" x14ac:dyDescent="0.2">
      <c r="B21" s="2" t="s">
        <v>7</v>
      </c>
      <c r="C21" s="89" t="s">
        <v>338</v>
      </c>
      <c r="D21" s="89"/>
      <c r="E21" s="89"/>
      <c r="F21" s="89"/>
      <c r="G21" s="89"/>
      <c r="H21" s="89"/>
      <c r="I21" s="89"/>
      <c r="J21" s="89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6"/>
      <c r="Z21" s="2"/>
      <c r="AA21" s="105"/>
      <c r="AB21" s="105"/>
      <c r="AC21" s="105"/>
      <c r="AD21" s="105"/>
      <c r="AE21" s="105"/>
      <c r="AF21" s="105"/>
    </row>
    <row r="22" spans="1:256" ht="14.25" x14ac:dyDescent="0.2">
      <c r="B22" s="2" t="s">
        <v>8</v>
      </c>
      <c r="C22" s="89" t="s">
        <v>82</v>
      </c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2"/>
      <c r="Z22" s="2"/>
      <c r="AA22" s="116">
        <f>SUM('Income &amp; Expense Form'!N71:Q86)</f>
        <v>0</v>
      </c>
      <c r="AB22" s="116"/>
      <c r="AC22" s="116"/>
      <c r="AD22" s="116"/>
      <c r="AE22" s="116"/>
      <c r="AF22" s="116"/>
    </row>
    <row r="23" spans="1:256" ht="15" customHeight="1" x14ac:dyDescent="0.25">
      <c r="B23" s="91" t="s">
        <v>32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2"/>
      <c r="Z23" s="7" t="s">
        <v>16</v>
      </c>
      <c r="AA23" s="116">
        <f>SUM(AA20:AF22)</f>
        <v>0</v>
      </c>
      <c r="AB23" s="116"/>
      <c r="AC23" s="116"/>
      <c r="AD23" s="116"/>
      <c r="AE23" s="116"/>
      <c r="AF23" s="116"/>
    </row>
    <row r="24" spans="1:256" x14ac:dyDescent="0.2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</row>
    <row r="25" spans="1:256" ht="15" x14ac:dyDescent="0.25">
      <c r="A25" s="3" t="s">
        <v>2</v>
      </c>
      <c r="B25" s="94" t="s">
        <v>33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</row>
    <row r="26" spans="1:256" s="48" customFormat="1" ht="14.25" x14ac:dyDescent="0.2">
      <c r="A26"/>
      <c r="B26" s="2" t="s">
        <v>9</v>
      </c>
      <c r="C26" s="89" t="s">
        <v>34</v>
      </c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5" t="s">
        <v>16</v>
      </c>
      <c r="T26" s="140"/>
      <c r="U26" s="140"/>
      <c r="V26" s="140"/>
      <c r="W26" s="140"/>
      <c r="X26" s="140"/>
      <c r="Y26" s="140"/>
      <c r="Z26" s="114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  <c r="IR26" s="92"/>
      <c r="IS26" s="92"/>
      <c r="IT26" s="92"/>
      <c r="IU26" s="92"/>
      <c r="IV26" s="92"/>
    </row>
    <row r="27" spans="1:256" ht="14.25" x14ac:dyDescent="0.2">
      <c r="B27" s="2" t="s">
        <v>11</v>
      </c>
      <c r="C27" s="89" t="s">
        <v>83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4" t="s">
        <v>18</v>
      </c>
      <c r="T27" s="141"/>
      <c r="U27" s="141"/>
      <c r="V27" s="141"/>
      <c r="W27" s="141"/>
      <c r="X27" s="141"/>
      <c r="Y27" s="141"/>
      <c r="Z27" s="2" t="s">
        <v>17</v>
      </c>
      <c r="AA27" s="114"/>
      <c r="AB27" s="92"/>
      <c r="AC27" s="92"/>
      <c r="AD27" s="92"/>
      <c r="AE27" s="92"/>
      <c r="AF27" s="92"/>
      <c r="AG27" s="92"/>
    </row>
    <row r="28" spans="1:256" s="49" customFormat="1" ht="14.25" x14ac:dyDescent="0.2">
      <c r="A28"/>
      <c r="B28" s="2" t="s">
        <v>12</v>
      </c>
      <c r="C28" s="89" t="s">
        <v>369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4" t="s">
        <v>18</v>
      </c>
      <c r="T28" s="154">
        <f>SUM(J52:M66)+SUM(X52:AA66)</f>
        <v>0</v>
      </c>
      <c r="U28" s="154"/>
      <c r="V28" s="154"/>
      <c r="W28" s="154"/>
      <c r="X28" s="154"/>
      <c r="Y28" s="154"/>
      <c r="Z28" s="2" t="s">
        <v>17</v>
      </c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133"/>
      <c r="FQ28" s="133"/>
      <c r="FR28" s="133"/>
      <c r="FS28" s="133"/>
      <c r="FT28" s="133"/>
      <c r="FU28" s="133"/>
      <c r="FV28" s="133"/>
      <c r="FW28" s="133"/>
      <c r="FX28" s="133"/>
      <c r="FY28" s="133"/>
      <c r="FZ28" s="133"/>
      <c r="GA28" s="133"/>
      <c r="GB28" s="133"/>
      <c r="GC28" s="133"/>
      <c r="GD28" s="133"/>
      <c r="GE28" s="133"/>
      <c r="GF28" s="133"/>
      <c r="GG28" s="133"/>
      <c r="GH28" s="133"/>
      <c r="GI28" s="133"/>
      <c r="GJ28" s="133"/>
      <c r="GK28" s="133"/>
      <c r="GL28" s="133"/>
      <c r="GM28" s="133"/>
      <c r="GN28" s="133"/>
      <c r="GO28" s="133"/>
      <c r="GP28" s="133"/>
      <c r="GQ28" s="133"/>
      <c r="GR28" s="133"/>
      <c r="GS28" s="133"/>
      <c r="GT28" s="133"/>
      <c r="GU28" s="133"/>
      <c r="GV28" s="133"/>
      <c r="GW28" s="133"/>
      <c r="GX28" s="133"/>
      <c r="GY28" s="133"/>
      <c r="GZ28" s="133"/>
      <c r="HA28" s="133"/>
      <c r="HB28" s="133"/>
      <c r="HC28" s="133"/>
      <c r="HD28" s="133"/>
      <c r="HE28" s="133"/>
      <c r="HF28" s="133"/>
      <c r="HG28" s="133"/>
      <c r="HH28" s="133"/>
      <c r="HI28" s="133"/>
      <c r="HJ28" s="133"/>
      <c r="HK28" s="133"/>
      <c r="HL28" s="133"/>
      <c r="HM28" s="133"/>
      <c r="HN28" s="133"/>
      <c r="HO28" s="133"/>
      <c r="HP28" s="133"/>
      <c r="HQ28" s="133"/>
      <c r="HR28" s="133"/>
      <c r="HS28" s="133"/>
      <c r="HT28" s="133"/>
      <c r="HU28" s="133"/>
      <c r="HV28" s="133"/>
      <c r="HW28" s="133"/>
      <c r="HX28" s="133"/>
      <c r="HY28" s="133"/>
      <c r="HZ28" s="133"/>
      <c r="IA28" s="133"/>
      <c r="IB28" s="133"/>
      <c r="IC28" s="133"/>
      <c r="ID28" s="133"/>
      <c r="IE28" s="133"/>
      <c r="IF28" s="133"/>
      <c r="IG28" s="133"/>
      <c r="IH28" s="133"/>
      <c r="II28" s="133"/>
      <c r="IJ28" s="133"/>
      <c r="IK28" s="133"/>
      <c r="IL28" s="133"/>
      <c r="IM28" s="133"/>
      <c r="IN28" s="133"/>
      <c r="IO28" s="133"/>
      <c r="IP28" s="133"/>
      <c r="IQ28" s="133"/>
      <c r="IR28" s="133"/>
      <c r="IS28" s="133"/>
      <c r="IT28" s="133"/>
      <c r="IU28" s="133"/>
      <c r="IV28" s="133"/>
    </row>
    <row r="29" spans="1:256" ht="14.25" x14ac:dyDescent="0.2">
      <c r="B29" s="2" t="s">
        <v>14</v>
      </c>
      <c r="C29" s="89" t="s">
        <v>57</v>
      </c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2"/>
      <c r="T29" s="116">
        <f>S111</f>
        <v>0</v>
      </c>
      <c r="U29" s="116"/>
      <c r="V29" s="116"/>
      <c r="W29" s="116"/>
      <c r="X29" s="116"/>
      <c r="Y29" s="116"/>
      <c r="Z29" s="114"/>
      <c r="AA29" s="92"/>
      <c r="AB29" s="92"/>
      <c r="AC29" s="92"/>
      <c r="AD29" s="92"/>
      <c r="AE29" s="92"/>
      <c r="AF29" s="92"/>
      <c r="AG29" s="92"/>
    </row>
    <row r="30" spans="1:256" ht="14.25" x14ac:dyDescent="0.2">
      <c r="B30" s="2" t="s">
        <v>49</v>
      </c>
      <c r="C30" s="89" t="s">
        <v>73</v>
      </c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4" t="s">
        <v>18</v>
      </c>
      <c r="T30" s="139">
        <f>+T40</f>
        <v>0</v>
      </c>
      <c r="U30" s="139"/>
      <c r="V30" s="139"/>
      <c r="W30" s="139"/>
      <c r="X30" s="139"/>
      <c r="Y30" s="139"/>
      <c r="Z30" s="2" t="s">
        <v>17</v>
      </c>
      <c r="AA30" s="115"/>
      <c r="AB30" s="92"/>
      <c r="AC30" s="92"/>
      <c r="AD30" s="92"/>
      <c r="AE30" s="92"/>
      <c r="AF30" s="92"/>
      <c r="AG30" s="92"/>
    </row>
    <row r="31" spans="1:256" ht="15" customHeight="1" x14ac:dyDescent="0.25">
      <c r="A31" s="33"/>
      <c r="B31" s="33"/>
      <c r="C31" s="93" t="s">
        <v>381</v>
      </c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33"/>
      <c r="R31" s="33"/>
      <c r="S31" s="33"/>
      <c r="T31" s="33"/>
      <c r="U31" s="33"/>
      <c r="V31" s="33"/>
      <c r="W31" s="33"/>
      <c r="X31" s="33"/>
      <c r="Y31" s="33" t="s">
        <v>35</v>
      </c>
      <c r="Z31" s="7" t="s">
        <v>16</v>
      </c>
      <c r="AA31" s="116">
        <f>+T26-T27+T29-T30-T28</f>
        <v>0</v>
      </c>
      <c r="AB31" s="116"/>
      <c r="AC31" s="116"/>
      <c r="AD31" s="116"/>
      <c r="AE31" s="116"/>
      <c r="AF31" s="116"/>
    </row>
    <row r="32" spans="1:256" ht="9.9499999999999993" customHeight="1" x14ac:dyDescent="0.2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</row>
    <row r="33" spans="1:33" ht="15.75" thickBot="1" x14ac:dyDescent="0.3">
      <c r="A33" s="3" t="s">
        <v>15</v>
      </c>
      <c r="B33" s="94" t="s">
        <v>50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7" t="s">
        <v>16</v>
      </c>
      <c r="AA33" s="100">
        <f>+AA23-AA31</f>
        <v>0</v>
      </c>
      <c r="AB33" s="100"/>
      <c r="AC33" s="100"/>
      <c r="AD33" s="100"/>
      <c r="AE33" s="100"/>
      <c r="AF33" s="100"/>
    </row>
    <row r="34" spans="1:33" ht="13.5" thickTop="1" x14ac:dyDescent="0.2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</row>
    <row r="35" spans="1:33" ht="15" x14ac:dyDescent="0.25">
      <c r="A35" s="3" t="s">
        <v>19</v>
      </c>
      <c r="B35" s="94" t="s">
        <v>373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</row>
    <row r="36" spans="1:33" ht="14.25" x14ac:dyDescent="0.2">
      <c r="A36" s="142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104" t="s">
        <v>37</v>
      </c>
      <c r="P36" s="104"/>
      <c r="Q36" s="104"/>
      <c r="R36" s="104"/>
      <c r="T36" s="104" t="s">
        <v>58</v>
      </c>
      <c r="U36" s="104"/>
      <c r="V36" s="104"/>
      <c r="W36" s="104"/>
      <c r="X36" s="104"/>
      <c r="Y36" s="89"/>
      <c r="Z36" s="98"/>
      <c r="AA36" s="98"/>
      <c r="AB36" s="98"/>
      <c r="AC36" s="98"/>
      <c r="AD36" s="98"/>
      <c r="AE36" s="98"/>
      <c r="AF36" s="98"/>
      <c r="AG36" s="98"/>
    </row>
    <row r="37" spans="1:33" ht="14.25" x14ac:dyDescent="0.2">
      <c r="B37" s="2" t="s">
        <v>1</v>
      </c>
      <c r="C37" s="89" t="s">
        <v>85</v>
      </c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107"/>
      <c r="P37" s="107"/>
      <c r="Q37" s="107"/>
      <c r="R37" s="107"/>
      <c r="S37" s="5" t="s">
        <v>16</v>
      </c>
      <c r="T37" s="105"/>
      <c r="U37" s="105"/>
      <c r="V37" s="105"/>
      <c r="W37" s="105"/>
      <c r="X37" s="105"/>
      <c r="Y37" s="89"/>
      <c r="Z37" s="98"/>
      <c r="AA37" s="98"/>
      <c r="AB37" s="98"/>
      <c r="AC37" s="98"/>
      <c r="AD37" s="98"/>
      <c r="AE37" s="98"/>
      <c r="AF37" s="98"/>
      <c r="AG37" s="98"/>
    </row>
    <row r="38" spans="1:33" ht="14.25" customHeight="1" x14ac:dyDescent="0.2">
      <c r="B38" s="2" t="s">
        <v>77</v>
      </c>
      <c r="C38" s="89" t="s">
        <v>36</v>
      </c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107"/>
      <c r="P38" s="107"/>
      <c r="Q38" s="107"/>
      <c r="R38" s="107"/>
      <c r="S38" s="2"/>
      <c r="T38" s="105"/>
      <c r="U38" s="105"/>
      <c r="V38" s="105"/>
      <c r="W38" s="105"/>
      <c r="X38" s="105"/>
      <c r="Y38" s="89"/>
      <c r="Z38" s="98"/>
      <c r="AA38" s="98"/>
      <c r="AB38" s="98"/>
      <c r="AC38" s="98"/>
      <c r="AD38" s="98"/>
      <c r="AE38" s="98"/>
      <c r="AF38" s="98"/>
      <c r="AG38" s="98"/>
    </row>
    <row r="39" spans="1:33" s="143" customFormat="1" ht="12" customHeight="1" x14ac:dyDescent="0.2"/>
    <row r="40" spans="1:33" ht="15" thickBot="1" x14ac:dyDescent="0.25">
      <c r="B40" s="2" t="s">
        <v>81</v>
      </c>
      <c r="C40" s="89" t="s">
        <v>384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108"/>
      <c r="P40" s="108"/>
      <c r="Q40" s="108"/>
      <c r="R40" s="108"/>
      <c r="S40" s="5" t="s">
        <v>16</v>
      </c>
      <c r="T40" s="106"/>
      <c r="U40" s="106"/>
      <c r="V40" s="106"/>
      <c r="W40" s="106"/>
      <c r="X40" s="106"/>
      <c r="Y40" s="89"/>
      <c r="Z40" s="98"/>
      <c r="AA40" s="98"/>
      <c r="AB40" s="98"/>
      <c r="AC40" s="98"/>
      <c r="AD40" s="98"/>
      <c r="AE40" s="98"/>
      <c r="AF40" s="98"/>
      <c r="AG40" s="98"/>
    </row>
    <row r="41" spans="1:33" x14ac:dyDescent="0.2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</row>
    <row r="42" spans="1:33" ht="24" customHeight="1" x14ac:dyDescent="0.2">
      <c r="A42" s="111" t="s">
        <v>589</v>
      </c>
      <c r="B42" s="112"/>
      <c r="C42" s="112"/>
      <c r="D42" s="112"/>
      <c r="E42" s="112"/>
      <c r="F42" s="112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2"/>
      <c r="U42" s="113" t="s">
        <v>38</v>
      </c>
      <c r="V42" s="113"/>
      <c r="W42" s="113"/>
      <c r="X42" s="113"/>
      <c r="Y42" s="113"/>
      <c r="Z42" s="113"/>
      <c r="AA42" s="103"/>
      <c r="AB42" s="103"/>
      <c r="AC42" s="103"/>
      <c r="AD42" s="103"/>
      <c r="AE42" s="103"/>
      <c r="AF42" s="103"/>
    </row>
    <row r="43" spans="1:33" ht="28.5" customHeight="1" x14ac:dyDescent="0.2">
      <c r="A43" s="111" t="s">
        <v>590</v>
      </c>
      <c r="B43" s="112"/>
      <c r="C43" s="112"/>
      <c r="D43" s="112"/>
      <c r="E43" s="112"/>
      <c r="F43" s="112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2"/>
      <c r="U43" s="113" t="s">
        <v>38</v>
      </c>
      <c r="V43" s="113"/>
      <c r="W43" s="113"/>
      <c r="X43" s="113"/>
      <c r="Y43" s="113"/>
      <c r="Z43" s="113"/>
      <c r="AA43" s="103"/>
      <c r="AB43" s="103"/>
      <c r="AC43" s="103"/>
      <c r="AD43" s="103"/>
      <c r="AE43" s="103"/>
      <c r="AF43" s="103"/>
    </row>
    <row r="44" spans="1:33" ht="11.1" customHeight="1" x14ac:dyDescent="0.2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</row>
    <row r="45" spans="1:33" x14ac:dyDescent="0.2">
      <c r="A45" s="153" t="s">
        <v>39</v>
      </c>
      <c r="B45" s="153"/>
      <c r="C45" s="153"/>
      <c r="D45" s="153"/>
      <c r="E45" s="153" t="s">
        <v>339</v>
      </c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</row>
    <row r="46" spans="1:33" x14ac:dyDescent="0.2">
      <c r="A46" s="153"/>
      <c r="B46" s="153"/>
      <c r="C46" s="153"/>
      <c r="D46" s="153"/>
      <c r="E46" s="153" t="s">
        <v>40</v>
      </c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</row>
    <row r="47" spans="1:33" x14ac:dyDescent="0.2">
      <c r="A47" s="153"/>
      <c r="B47" s="153"/>
      <c r="C47" s="153"/>
      <c r="D47" s="153"/>
      <c r="E47" s="153" t="s">
        <v>41</v>
      </c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</row>
    <row r="48" spans="1:33" x14ac:dyDescent="0.2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</row>
    <row r="49" spans="1:33" s="21" customFormat="1" ht="15.75" thickBot="1" x14ac:dyDescent="0.3">
      <c r="A49" s="88" t="s">
        <v>87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</row>
    <row r="50" spans="1:33" s="21" customFormat="1" ht="13.5" customHeight="1" thickTop="1" x14ac:dyDescent="0.2">
      <c r="A50" s="62" t="s">
        <v>46</v>
      </c>
      <c r="B50" s="62"/>
      <c r="C50" s="74" t="s">
        <v>382</v>
      </c>
      <c r="D50" s="74"/>
      <c r="E50" s="74"/>
      <c r="F50" s="62" t="s">
        <v>380</v>
      </c>
      <c r="G50" s="62"/>
      <c r="H50" s="62"/>
      <c r="I50" s="90"/>
      <c r="J50" s="62"/>
      <c r="K50" s="62"/>
      <c r="L50" s="62"/>
      <c r="M50" s="90"/>
      <c r="N50" s="62" t="s">
        <v>46</v>
      </c>
      <c r="O50" s="62"/>
      <c r="P50" s="62"/>
      <c r="Q50" s="74" t="s">
        <v>382</v>
      </c>
      <c r="R50" s="74"/>
      <c r="S50" s="62" t="s">
        <v>380</v>
      </c>
      <c r="T50" s="62"/>
      <c r="U50" s="62"/>
      <c r="V50" s="90"/>
      <c r="W50" s="62"/>
      <c r="X50" s="62"/>
      <c r="Y50" s="62"/>
      <c r="Z50" s="62"/>
      <c r="AA50" s="62"/>
      <c r="AB50" s="62"/>
      <c r="AC50" s="66"/>
      <c r="AD50" s="66"/>
      <c r="AE50" s="66"/>
      <c r="AF50" s="66"/>
      <c r="AG50" s="67"/>
    </row>
    <row r="51" spans="1:33" s="21" customFormat="1" ht="12.75" customHeight="1" x14ac:dyDescent="0.2">
      <c r="A51" s="97" t="s">
        <v>47</v>
      </c>
      <c r="B51" s="97"/>
      <c r="C51" s="75" t="s">
        <v>383</v>
      </c>
      <c r="D51" s="75"/>
      <c r="E51" s="75"/>
      <c r="F51" s="75" t="s">
        <v>45</v>
      </c>
      <c r="G51" s="75"/>
      <c r="H51" s="75"/>
      <c r="I51" s="68"/>
      <c r="J51" s="75" t="s">
        <v>370</v>
      </c>
      <c r="K51" s="75"/>
      <c r="L51" s="75"/>
      <c r="M51" s="68"/>
      <c r="N51" s="97" t="s">
        <v>47</v>
      </c>
      <c r="O51" s="97"/>
      <c r="P51" s="97"/>
      <c r="Q51" s="75" t="s">
        <v>383</v>
      </c>
      <c r="R51" s="75"/>
      <c r="S51" s="75" t="s">
        <v>45</v>
      </c>
      <c r="T51" s="75"/>
      <c r="U51" s="75"/>
      <c r="V51" s="68"/>
      <c r="W51" s="75" t="s">
        <v>370</v>
      </c>
      <c r="X51" s="75"/>
      <c r="Y51" s="75"/>
      <c r="Z51" s="63"/>
      <c r="AA51" s="63"/>
      <c r="AB51" s="63"/>
      <c r="AC51" s="68"/>
      <c r="AD51" s="68"/>
      <c r="AE51" s="68"/>
      <c r="AF51" s="68"/>
      <c r="AG51" s="69"/>
    </row>
    <row r="52" spans="1:33" s="21" customFormat="1" ht="14.25" x14ac:dyDescent="0.2">
      <c r="A52" s="78"/>
      <c r="B52" s="78"/>
      <c r="C52" s="61"/>
      <c r="D52" s="61"/>
      <c r="E52" s="61"/>
      <c r="F52" s="72"/>
      <c r="G52" s="72"/>
      <c r="H52" s="72"/>
      <c r="I52" s="68"/>
      <c r="J52" s="73"/>
      <c r="K52" s="73"/>
      <c r="L52" s="73"/>
      <c r="M52" s="68"/>
      <c r="N52" s="78"/>
      <c r="O52" s="78"/>
      <c r="P52" s="78"/>
      <c r="Q52" s="61"/>
      <c r="R52" s="61"/>
      <c r="S52" s="72"/>
      <c r="T52" s="72"/>
      <c r="U52" s="72"/>
      <c r="V52" s="68"/>
      <c r="W52" s="73"/>
      <c r="X52" s="73"/>
      <c r="Y52" s="73"/>
      <c r="Z52" s="63"/>
      <c r="AA52" s="63"/>
      <c r="AB52" s="63"/>
      <c r="AC52" s="29"/>
      <c r="AD52" s="29" t="s">
        <v>45</v>
      </c>
      <c r="AE52" s="29"/>
      <c r="AF52" s="29"/>
      <c r="AG52" s="30"/>
    </row>
    <row r="53" spans="1:33" s="21" customFormat="1" ht="14.25" customHeight="1" x14ac:dyDescent="0.2">
      <c r="A53" s="77"/>
      <c r="B53" s="77"/>
      <c r="C53" s="61"/>
      <c r="D53" s="61"/>
      <c r="E53" s="61"/>
      <c r="F53" s="64"/>
      <c r="G53" s="64"/>
      <c r="H53" s="64"/>
      <c r="I53" s="68"/>
      <c r="J53" s="65"/>
      <c r="K53" s="65"/>
      <c r="L53" s="65"/>
      <c r="M53" s="68"/>
      <c r="N53" s="77"/>
      <c r="O53" s="77"/>
      <c r="P53" s="77"/>
      <c r="Q53" s="61"/>
      <c r="R53" s="61"/>
      <c r="S53" s="64"/>
      <c r="T53" s="64"/>
      <c r="U53" s="64"/>
      <c r="V53" s="68"/>
      <c r="W53" s="65"/>
      <c r="X53" s="65"/>
      <c r="Y53" s="65"/>
      <c r="Z53" s="63"/>
      <c r="AA53" s="63"/>
      <c r="AB53" s="63"/>
      <c r="AC53" s="70">
        <f>F52+F53+F54+F55+F56+F57+F58+F59+F60+F61+F62+F63+F64+F65+F66+S52+S53+S54+S55+S56+S57+S58+S59+S60+S61+S62+S63+S64+S65+S66</f>
        <v>0</v>
      </c>
      <c r="AD53" s="70"/>
      <c r="AE53" s="70"/>
      <c r="AF53" s="70"/>
      <c r="AG53" s="71"/>
    </row>
    <row r="54" spans="1:33" s="21" customFormat="1" ht="14.25" x14ac:dyDescent="0.2">
      <c r="A54" s="77"/>
      <c r="B54" s="77"/>
      <c r="C54" s="61"/>
      <c r="D54" s="61"/>
      <c r="E54" s="61"/>
      <c r="F54" s="64"/>
      <c r="G54" s="64"/>
      <c r="H54" s="64"/>
      <c r="I54" s="68"/>
      <c r="J54" s="65"/>
      <c r="K54" s="65"/>
      <c r="L54" s="65"/>
      <c r="M54" s="68"/>
      <c r="N54" s="77"/>
      <c r="O54" s="77"/>
      <c r="P54" s="77"/>
      <c r="Q54" s="61"/>
      <c r="R54" s="61"/>
      <c r="S54" s="64"/>
      <c r="T54" s="64"/>
      <c r="U54" s="64"/>
      <c r="V54" s="68"/>
      <c r="W54" s="65"/>
      <c r="X54" s="65"/>
      <c r="Y54" s="65"/>
      <c r="Z54" s="63"/>
      <c r="AA54" s="63"/>
      <c r="AB54" s="63"/>
      <c r="AC54" s="29"/>
      <c r="AD54" s="29"/>
      <c r="AE54" s="29"/>
      <c r="AF54" s="29"/>
      <c r="AG54" s="30"/>
    </row>
    <row r="55" spans="1:33" s="21" customFormat="1" ht="14.25" x14ac:dyDescent="0.2">
      <c r="A55" s="77"/>
      <c r="B55" s="77"/>
      <c r="C55" s="61"/>
      <c r="D55" s="61"/>
      <c r="E55" s="61"/>
      <c r="F55" s="64"/>
      <c r="G55" s="64"/>
      <c r="H55" s="64"/>
      <c r="I55" s="68"/>
      <c r="J55" s="65"/>
      <c r="K55" s="65"/>
      <c r="L55" s="65"/>
      <c r="M55" s="68"/>
      <c r="N55" s="77"/>
      <c r="O55" s="77"/>
      <c r="P55" s="77"/>
      <c r="Q55" s="61"/>
      <c r="R55" s="61"/>
      <c r="S55" s="64"/>
      <c r="T55" s="64"/>
      <c r="U55" s="64"/>
      <c r="V55" s="68"/>
      <c r="W55" s="65"/>
      <c r="X55" s="65"/>
      <c r="Y55" s="65"/>
      <c r="Z55" s="63"/>
      <c r="AA55" s="63"/>
      <c r="AB55" s="63"/>
      <c r="AC55" s="29"/>
      <c r="AD55" s="29"/>
      <c r="AE55" s="29"/>
      <c r="AF55" s="29"/>
      <c r="AG55" s="30"/>
    </row>
    <row r="56" spans="1:33" s="21" customFormat="1" ht="14.25" x14ac:dyDescent="0.2">
      <c r="A56" s="77"/>
      <c r="B56" s="77"/>
      <c r="C56" s="61"/>
      <c r="D56" s="61"/>
      <c r="E56" s="61"/>
      <c r="F56" s="64"/>
      <c r="G56" s="64"/>
      <c r="H56" s="64"/>
      <c r="I56" s="68"/>
      <c r="J56" s="65"/>
      <c r="K56" s="65"/>
      <c r="L56" s="65"/>
      <c r="M56" s="68"/>
      <c r="N56" s="77"/>
      <c r="O56" s="77"/>
      <c r="P56" s="77"/>
      <c r="Q56" s="61"/>
      <c r="R56" s="61"/>
      <c r="S56" s="64"/>
      <c r="T56" s="64"/>
      <c r="U56" s="64"/>
      <c r="V56" s="68"/>
      <c r="W56" s="65"/>
      <c r="X56" s="65"/>
      <c r="Y56" s="65"/>
      <c r="Z56" s="63"/>
      <c r="AA56" s="63"/>
      <c r="AB56" s="63"/>
      <c r="AC56" s="29"/>
      <c r="AD56" s="29" t="s">
        <v>370</v>
      </c>
      <c r="AE56" s="29"/>
      <c r="AF56" s="29"/>
      <c r="AG56" s="30"/>
    </row>
    <row r="57" spans="1:33" s="21" customFormat="1" ht="14.25" customHeight="1" x14ac:dyDescent="0.2">
      <c r="A57" s="77"/>
      <c r="B57" s="77"/>
      <c r="C57" s="61"/>
      <c r="D57" s="61"/>
      <c r="E57" s="61"/>
      <c r="F57" s="64"/>
      <c r="G57" s="64"/>
      <c r="H57" s="64"/>
      <c r="I57" s="68"/>
      <c r="J57" s="65"/>
      <c r="K57" s="65"/>
      <c r="L57" s="65"/>
      <c r="M57" s="68"/>
      <c r="N57" s="77"/>
      <c r="O57" s="77"/>
      <c r="P57" s="77"/>
      <c r="Q57" s="61"/>
      <c r="R57" s="61"/>
      <c r="S57" s="64"/>
      <c r="T57" s="64"/>
      <c r="U57" s="64"/>
      <c r="V57" s="68"/>
      <c r="W57" s="65"/>
      <c r="X57" s="65"/>
      <c r="Y57" s="65"/>
      <c r="Z57" s="63"/>
      <c r="AA57" s="63"/>
      <c r="AB57" s="63"/>
      <c r="AC57" s="95">
        <f>J52+J53+J54+J55+J56+J57+J58+J59+J60+J61+J62+J63+J64+J65+J66+W52+W53+W54+W55+W56+W57+W58+W59+W60+W61+W62+W63+W64+W65+W66</f>
        <v>0</v>
      </c>
      <c r="AD57" s="95"/>
      <c r="AE57" s="95"/>
      <c r="AF57" s="95"/>
      <c r="AG57" s="96"/>
    </row>
    <row r="58" spans="1:33" s="21" customFormat="1" ht="14.25" x14ac:dyDescent="0.2">
      <c r="A58" s="77"/>
      <c r="B58" s="77"/>
      <c r="C58" s="61"/>
      <c r="D58" s="61"/>
      <c r="E58" s="61"/>
      <c r="F58" s="64"/>
      <c r="G58" s="64"/>
      <c r="H58" s="64"/>
      <c r="I58" s="68"/>
      <c r="J58" s="65"/>
      <c r="K58" s="65"/>
      <c r="L58" s="65"/>
      <c r="M58" s="68"/>
      <c r="N58" s="77"/>
      <c r="O58" s="77"/>
      <c r="P58" s="77"/>
      <c r="Q58" s="61"/>
      <c r="R58" s="61"/>
      <c r="S58" s="64"/>
      <c r="T58" s="64"/>
      <c r="U58" s="64"/>
      <c r="V58" s="68"/>
      <c r="W58" s="65"/>
      <c r="X58" s="65"/>
      <c r="Y58" s="65"/>
      <c r="Z58" s="63"/>
      <c r="AA58" s="63"/>
      <c r="AB58" s="63"/>
      <c r="AC58" s="29"/>
      <c r="AD58" s="29"/>
      <c r="AE58" s="29"/>
      <c r="AF58" s="29"/>
      <c r="AG58" s="30"/>
    </row>
    <row r="59" spans="1:33" s="21" customFormat="1" ht="14.25" x14ac:dyDescent="0.2">
      <c r="A59" s="77"/>
      <c r="B59" s="77"/>
      <c r="C59" s="61"/>
      <c r="D59" s="61"/>
      <c r="E59" s="61"/>
      <c r="F59" s="64"/>
      <c r="G59" s="64"/>
      <c r="H59" s="64"/>
      <c r="I59" s="68"/>
      <c r="J59" s="65"/>
      <c r="K59" s="65"/>
      <c r="L59" s="65"/>
      <c r="M59" s="68"/>
      <c r="N59" s="77"/>
      <c r="O59" s="77"/>
      <c r="P59" s="77"/>
      <c r="Q59" s="61"/>
      <c r="R59" s="61"/>
      <c r="S59" s="64"/>
      <c r="T59" s="64"/>
      <c r="U59" s="64"/>
      <c r="V59" s="68"/>
      <c r="W59" s="65"/>
      <c r="X59" s="65"/>
      <c r="Y59" s="65"/>
      <c r="Z59" s="63"/>
      <c r="AA59" s="63"/>
      <c r="AB59" s="63"/>
      <c r="AC59" s="29"/>
      <c r="AD59" s="29"/>
      <c r="AE59" s="29"/>
      <c r="AF59" s="29"/>
      <c r="AG59" s="30"/>
    </row>
    <row r="60" spans="1:33" s="21" customFormat="1" ht="14.25" x14ac:dyDescent="0.2">
      <c r="A60" s="77"/>
      <c r="B60" s="77"/>
      <c r="C60" s="61"/>
      <c r="D60" s="61"/>
      <c r="E60" s="61"/>
      <c r="F60" s="64"/>
      <c r="G60" s="64"/>
      <c r="H60" s="64"/>
      <c r="I60" s="68"/>
      <c r="J60" s="65"/>
      <c r="K60" s="65"/>
      <c r="L60" s="65"/>
      <c r="M60" s="68"/>
      <c r="N60" s="77"/>
      <c r="O60" s="77"/>
      <c r="P60" s="77"/>
      <c r="Q60" s="61"/>
      <c r="R60" s="61"/>
      <c r="S60" s="64"/>
      <c r="T60" s="64"/>
      <c r="U60" s="64"/>
      <c r="V60" s="68"/>
      <c r="W60" s="65"/>
      <c r="X60" s="65"/>
      <c r="Y60" s="65"/>
      <c r="Z60" s="63"/>
      <c r="AA60" s="63"/>
      <c r="AB60" s="63"/>
      <c r="AC60" s="29"/>
      <c r="AD60" s="29"/>
      <c r="AE60" s="29"/>
      <c r="AF60" s="29"/>
      <c r="AG60" s="30"/>
    </row>
    <row r="61" spans="1:33" s="21" customFormat="1" ht="14.25" x14ac:dyDescent="0.2">
      <c r="A61" s="77"/>
      <c r="B61" s="77"/>
      <c r="C61" s="61"/>
      <c r="D61" s="61"/>
      <c r="E61" s="61"/>
      <c r="F61" s="64"/>
      <c r="G61" s="64"/>
      <c r="H61" s="64"/>
      <c r="I61" s="68"/>
      <c r="J61" s="65"/>
      <c r="K61" s="65"/>
      <c r="L61" s="65"/>
      <c r="M61" s="68"/>
      <c r="N61" s="77"/>
      <c r="O61" s="77"/>
      <c r="P61" s="77"/>
      <c r="Q61" s="61"/>
      <c r="R61" s="61"/>
      <c r="S61" s="64"/>
      <c r="T61" s="64"/>
      <c r="U61" s="64"/>
      <c r="V61" s="68"/>
      <c r="W61" s="65"/>
      <c r="X61" s="65"/>
      <c r="Y61" s="65"/>
      <c r="Z61" s="63"/>
      <c r="AA61" s="63"/>
      <c r="AB61" s="63"/>
      <c r="AC61" s="29"/>
      <c r="AD61" s="29"/>
      <c r="AE61" s="29"/>
      <c r="AF61" s="29"/>
      <c r="AG61" s="30"/>
    </row>
    <row r="62" spans="1:33" s="21" customFormat="1" ht="14.25" x14ac:dyDescent="0.2">
      <c r="A62" s="77"/>
      <c r="B62" s="77"/>
      <c r="C62" s="61"/>
      <c r="D62" s="61"/>
      <c r="E62" s="61"/>
      <c r="F62" s="64"/>
      <c r="G62" s="64"/>
      <c r="H62" s="64"/>
      <c r="I62" s="68"/>
      <c r="J62" s="65"/>
      <c r="K62" s="65"/>
      <c r="L62" s="65"/>
      <c r="M62" s="68"/>
      <c r="N62" s="77"/>
      <c r="O62" s="77"/>
      <c r="P62" s="77"/>
      <c r="Q62" s="61"/>
      <c r="R62" s="61"/>
      <c r="S62" s="64"/>
      <c r="T62" s="64"/>
      <c r="U62" s="64"/>
      <c r="V62" s="68"/>
      <c r="W62" s="65"/>
      <c r="X62" s="65"/>
      <c r="Y62" s="65"/>
      <c r="Z62" s="63"/>
      <c r="AA62" s="63"/>
      <c r="AB62" s="63"/>
      <c r="AC62" s="29"/>
      <c r="AD62" s="29"/>
      <c r="AE62" s="29"/>
      <c r="AF62" s="29"/>
      <c r="AG62" s="30"/>
    </row>
    <row r="63" spans="1:33" s="21" customFormat="1" ht="14.25" x14ac:dyDescent="0.2">
      <c r="A63" s="77"/>
      <c r="B63" s="77"/>
      <c r="C63" s="61"/>
      <c r="D63" s="61"/>
      <c r="E63" s="61"/>
      <c r="F63" s="64"/>
      <c r="G63" s="64"/>
      <c r="H63" s="64"/>
      <c r="I63" s="68"/>
      <c r="J63" s="65"/>
      <c r="K63" s="65"/>
      <c r="L63" s="65"/>
      <c r="M63" s="68"/>
      <c r="N63" s="77"/>
      <c r="O63" s="77"/>
      <c r="P63" s="77"/>
      <c r="Q63" s="61"/>
      <c r="R63" s="61"/>
      <c r="S63" s="64"/>
      <c r="T63" s="64"/>
      <c r="U63" s="64"/>
      <c r="V63" s="68"/>
      <c r="W63" s="65"/>
      <c r="X63" s="65"/>
      <c r="Y63" s="65"/>
      <c r="Z63" s="63"/>
      <c r="AA63" s="63"/>
      <c r="AB63" s="63"/>
      <c r="AC63" s="29"/>
      <c r="AD63" s="29"/>
      <c r="AE63" s="29"/>
      <c r="AF63" s="29"/>
      <c r="AG63" s="30"/>
    </row>
    <row r="64" spans="1:33" s="21" customFormat="1" ht="14.25" x14ac:dyDescent="0.2">
      <c r="A64" s="77"/>
      <c r="B64" s="77"/>
      <c r="C64" s="61"/>
      <c r="D64" s="61"/>
      <c r="E64" s="61"/>
      <c r="F64" s="64"/>
      <c r="G64" s="64"/>
      <c r="H64" s="64"/>
      <c r="I64" s="68"/>
      <c r="J64" s="65"/>
      <c r="K64" s="65"/>
      <c r="L64" s="65"/>
      <c r="M64" s="68"/>
      <c r="N64" s="77"/>
      <c r="O64" s="77"/>
      <c r="P64" s="77"/>
      <c r="Q64" s="61"/>
      <c r="R64" s="61"/>
      <c r="S64" s="64"/>
      <c r="T64" s="64"/>
      <c r="U64" s="64"/>
      <c r="V64" s="68"/>
      <c r="W64" s="65"/>
      <c r="X64" s="65"/>
      <c r="Y64" s="65"/>
      <c r="Z64" s="63"/>
      <c r="AA64" s="63"/>
      <c r="AB64" s="63"/>
      <c r="AC64" s="29"/>
      <c r="AD64" s="29"/>
      <c r="AE64" s="29"/>
      <c r="AF64" s="29"/>
      <c r="AG64" s="30"/>
    </row>
    <row r="65" spans="1:37" ht="15.75" thickBot="1" x14ac:dyDescent="0.3">
      <c r="A65" s="77"/>
      <c r="B65" s="77"/>
      <c r="C65" s="61"/>
      <c r="D65" s="61"/>
      <c r="E65" s="61"/>
      <c r="F65" s="64"/>
      <c r="G65" s="64"/>
      <c r="H65" s="64"/>
      <c r="I65" s="68"/>
      <c r="J65" s="65"/>
      <c r="K65" s="65"/>
      <c r="L65" s="65"/>
      <c r="M65" s="68"/>
      <c r="N65" s="77"/>
      <c r="O65" s="77"/>
      <c r="P65" s="77"/>
      <c r="Q65" s="61"/>
      <c r="R65" s="61"/>
      <c r="S65" s="64"/>
      <c r="T65" s="64"/>
      <c r="U65" s="64"/>
      <c r="V65" s="68"/>
      <c r="W65" s="65"/>
      <c r="X65" s="65"/>
      <c r="Y65" s="65"/>
      <c r="Z65" s="63"/>
      <c r="AA65" s="63"/>
      <c r="AB65" s="63"/>
      <c r="AC65" s="9" t="s">
        <v>16</v>
      </c>
      <c r="AD65" s="155">
        <f>AC53+AC57</f>
        <v>0</v>
      </c>
      <c r="AE65" s="155"/>
      <c r="AF65" s="155"/>
      <c r="AG65" s="156"/>
      <c r="AH65" s="28"/>
      <c r="AI65" s="14"/>
      <c r="AJ65" s="21"/>
      <c r="AK65" s="21"/>
    </row>
    <row r="66" spans="1:37" ht="13.5" customHeight="1" thickTop="1" x14ac:dyDescent="0.2">
      <c r="A66" s="77"/>
      <c r="B66" s="77"/>
      <c r="C66" s="61"/>
      <c r="D66" s="61"/>
      <c r="E66" s="61"/>
      <c r="F66" s="64"/>
      <c r="G66" s="64"/>
      <c r="H66" s="64"/>
      <c r="I66" s="68"/>
      <c r="J66" s="65"/>
      <c r="K66" s="65"/>
      <c r="L66" s="65"/>
      <c r="M66" s="68"/>
      <c r="N66" s="78"/>
      <c r="O66" s="78"/>
      <c r="P66" s="78"/>
      <c r="Q66" s="61"/>
      <c r="R66" s="61"/>
      <c r="S66" s="64"/>
      <c r="T66" s="64"/>
      <c r="U66" s="64"/>
      <c r="V66" s="68"/>
      <c r="W66" s="65"/>
      <c r="X66" s="65"/>
      <c r="Y66" s="65"/>
      <c r="Z66" s="63"/>
      <c r="AA66" s="63"/>
      <c r="AB66" s="63"/>
      <c r="AC66" s="27" t="s">
        <v>6</v>
      </c>
      <c r="AD66" s="82" t="s">
        <v>48</v>
      </c>
      <c r="AE66" s="82"/>
      <c r="AF66" s="82"/>
      <c r="AG66" s="83"/>
      <c r="AH66" s="20"/>
      <c r="AI66" s="20"/>
      <c r="AJ66" s="21"/>
      <c r="AK66" s="21"/>
    </row>
    <row r="67" spans="1:37" ht="15" thickBot="1" x14ac:dyDescent="0.25">
      <c r="A67" s="86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4"/>
      <c r="AE67" s="84"/>
      <c r="AF67" s="84"/>
      <c r="AG67" s="85"/>
    </row>
    <row r="68" spans="1:37" ht="14.25" x14ac:dyDescent="0.2">
      <c r="A68" s="89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</row>
    <row r="69" spans="1:37" s="21" customFormat="1" ht="15.75" thickBot="1" x14ac:dyDescent="0.3">
      <c r="A69" s="88" t="s">
        <v>86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</row>
    <row r="70" spans="1:37" s="21" customFormat="1" ht="14.25" x14ac:dyDescent="0.2">
      <c r="A70" s="15"/>
      <c r="B70" s="79" t="s">
        <v>52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11"/>
      <c r="N70" s="80" t="s">
        <v>51</v>
      </c>
      <c r="O70" s="80"/>
      <c r="P70" s="80"/>
      <c r="Q70" s="80"/>
      <c r="R70" s="148"/>
      <c r="S70" s="149"/>
      <c r="T70" s="149"/>
      <c r="U70" s="149"/>
      <c r="V70" s="149"/>
      <c r="W70" s="149"/>
      <c r="X70" s="150"/>
      <c r="Y70" s="22"/>
    </row>
    <row r="71" spans="1:37" s="21" customFormat="1" ht="14.25" x14ac:dyDescent="0.2">
      <c r="A71" s="16" t="s">
        <v>20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6"/>
      <c r="N71" s="76"/>
      <c r="O71" s="76"/>
      <c r="P71" s="76"/>
      <c r="Q71" s="76"/>
      <c r="R71" s="98"/>
      <c r="S71" s="98"/>
      <c r="T71" s="98"/>
      <c r="U71" s="98"/>
      <c r="V71" s="98"/>
      <c r="W71" s="98"/>
      <c r="X71" s="102"/>
      <c r="Y71" s="23"/>
    </row>
    <row r="72" spans="1:37" s="21" customFormat="1" ht="14.25" x14ac:dyDescent="0.2">
      <c r="A72" s="16" t="s">
        <v>21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6"/>
      <c r="N72" s="76"/>
      <c r="O72" s="76"/>
      <c r="P72" s="76"/>
      <c r="Q72" s="76"/>
      <c r="R72" s="98"/>
      <c r="S72" s="98"/>
      <c r="T72" s="98"/>
      <c r="U72" s="98"/>
      <c r="V72" s="98"/>
      <c r="W72" s="98"/>
      <c r="X72" s="102"/>
      <c r="Y72" s="23"/>
    </row>
    <row r="73" spans="1:37" s="21" customFormat="1" ht="14.25" x14ac:dyDescent="0.2">
      <c r="A73" s="16" t="s">
        <v>22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6"/>
      <c r="N73" s="76"/>
      <c r="O73" s="76"/>
      <c r="P73" s="76"/>
      <c r="Q73" s="76"/>
      <c r="R73" s="98"/>
      <c r="S73" s="98"/>
      <c r="T73" s="98"/>
      <c r="U73" s="98"/>
      <c r="V73" s="98"/>
      <c r="W73" s="98"/>
      <c r="X73" s="102"/>
      <c r="Y73" s="23"/>
    </row>
    <row r="74" spans="1:37" s="21" customFormat="1" ht="14.25" x14ac:dyDescent="0.2">
      <c r="A74" s="16" t="s">
        <v>23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6"/>
      <c r="N74" s="76"/>
      <c r="O74" s="76"/>
      <c r="P74" s="76"/>
      <c r="Q74" s="76"/>
      <c r="R74" s="98"/>
      <c r="S74" s="98"/>
      <c r="T74" s="98"/>
      <c r="U74" s="98"/>
      <c r="V74" s="98"/>
      <c r="W74" s="98"/>
      <c r="X74" s="102"/>
      <c r="Y74" s="23"/>
    </row>
    <row r="75" spans="1:37" s="21" customFormat="1" ht="14.25" x14ac:dyDescent="0.2">
      <c r="A75" s="16" t="s">
        <v>59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6"/>
      <c r="N75" s="76"/>
      <c r="O75" s="76"/>
      <c r="P75" s="76"/>
      <c r="Q75" s="76"/>
      <c r="R75" s="98"/>
      <c r="S75" s="98"/>
      <c r="T75" s="98"/>
      <c r="U75" s="98"/>
      <c r="V75" s="98"/>
      <c r="W75" s="98"/>
      <c r="X75" s="102"/>
      <c r="Y75" s="23"/>
    </row>
    <row r="76" spans="1:37" s="21" customFormat="1" ht="14.25" x14ac:dyDescent="0.2">
      <c r="A76" s="16" t="s">
        <v>60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6"/>
      <c r="N76" s="76"/>
      <c r="O76" s="76"/>
      <c r="P76" s="76"/>
      <c r="Q76" s="76"/>
      <c r="R76" s="98"/>
      <c r="S76" s="98"/>
      <c r="T76" s="98"/>
      <c r="U76" s="98"/>
      <c r="V76" s="98"/>
      <c r="W76" s="98"/>
      <c r="X76" s="102"/>
      <c r="Y76" s="23"/>
    </row>
    <row r="77" spans="1:37" s="21" customFormat="1" ht="14.25" x14ac:dyDescent="0.2">
      <c r="A77" s="16" t="s">
        <v>61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6"/>
      <c r="N77" s="76"/>
      <c r="O77" s="76"/>
      <c r="P77" s="76"/>
      <c r="Q77" s="76"/>
      <c r="R77" s="98"/>
      <c r="S77" s="98"/>
      <c r="T77" s="98"/>
      <c r="U77" s="98"/>
      <c r="V77" s="98"/>
      <c r="W77" s="98"/>
      <c r="X77" s="102"/>
      <c r="Y77" s="23"/>
    </row>
    <row r="78" spans="1:37" s="21" customFormat="1" ht="14.25" x14ac:dyDescent="0.2">
      <c r="A78" s="16" t="s">
        <v>62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6"/>
      <c r="N78" s="76"/>
      <c r="O78" s="76"/>
      <c r="P78" s="76"/>
      <c r="Q78" s="76"/>
      <c r="R78" s="98"/>
      <c r="S78" s="98"/>
      <c r="T78" s="98"/>
      <c r="U78" s="98"/>
      <c r="V78" s="98"/>
      <c r="W78" s="98"/>
      <c r="X78" s="102"/>
      <c r="Y78" s="23"/>
    </row>
    <row r="79" spans="1:37" s="21" customFormat="1" ht="14.25" x14ac:dyDescent="0.2">
      <c r="A79" s="16" t="s">
        <v>63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6"/>
      <c r="N79" s="76"/>
      <c r="O79" s="76"/>
      <c r="P79" s="76"/>
      <c r="Q79" s="76"/>
      <c r="R79" s="98"/>
      <c r="S79" s="98"/>
      <c r="T79" s="98"/>
      <c r="U79" s="98"/>
      <c r="V79" s="98"/>
      <c r="W79" s="98"/>
      <c r="X79" s="102"/>
      <c r="Y79" s="23"/>
    </row>
    <row r="80" spans="1:37" s="21" customFormat="1" ht="14.25" x14ac:dyDescent="0.2">
      <c r="A80" s="16" t="s">
        <v>64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6"/>
      <c r="N80" s="76"/>
      <c r="O80" s="76"/>
      <c r="P80" s="76"/>
      <c r="Q80" s="76"/>
      <c r="R80" s="98"/>
      <c r="S80" s="98"/>
      <c r="T80" s="98"/>
      <c r="U80" s="98"/>
      <c r="V80" s="98"/>
      <c r="W80" s="98"/>
      <c r="X80" s="102"/>
      <c r="Y80" s="23"/>
    </row>
    <row r="81" spans="1:33" s="21" customFormat="1" ht="14.25" x14ac:dyDescent="0.2">
      <c r="A81" s="16" t="s">
        <v>65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6"/>
      <c r="N81" s="76"/>
      <c r="O81" s="76"/>
      <c r="P81" s="76"/>
      <c r="Q81" s="76"/>
      <c r="R81" s="98"/>
      <c r="S81" s="98"/>
      <c r="T81" s="98"/>
      <c r="U81" s="98"/>
      <c r="V81" s="98"/>
      <c r="W81" s="98"/>
      <c r="X81" s="102"/>
      <c r="Y81" s="23"/>
    </row>
    <row r="82" spans="1:33" s="21" customFormat="1" ht="14.25" x14ac:dyDescent="0.2">
      <c r="A82" s="16" t="s">
        <v>66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6"/>
      <c r="N82" s="76"/>
      <c r="O82" s="76"/>
      <c r="P82" s="76"/>
      <c r="Q82" s="76"/>
      <c r="R82" s="98"/>
      <c r="S82" s="98"/>
      <c r="T82" s="98"/>
      <c r="U82" s="98"/>
      <c r="V82" s="98"/>
      <c r="W82" s="98"/>
      <c r="X82" s="102"/>
      <c r="Y82" s="23"/>
    </row>
    <row r="83" spans="1:33" s="21" customFormat="1" ht="14.25" x14ac:dyDescent="0.2">
      <c r="A83" s="16" t="s">
        <v>67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6"/>
      <c r="N83" s="76"/>
      <c r="O83" s="76"/>
      <c r="P83" s="76"/>
      <c r="Q83" s="76"/>
      <c r="R83" s="98"/>
      <c r="S83" s="98"/>
      <c r="T83" s="98"/>
      <c r="U83" s="98"/>
      <c r="V83" s="98"/>
      <c r="W83" s="98"/>
      <c r="X83" s="102"/>
      <c r="Y83" s="23"/>
    </row>
    <row r="84" spans="1:33" s="21" customFormat="1" ht="14.25" x14ac:dyDescent="0.2">
      <c r="A84" s="16" t="s">
        <v>68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6"/>
      <c r="N84" s="76"/>
      <c r="O84" s="76"/>
      <c r="P84" s="76"/>
      <c r="Q84" s="76"/>
      <c r="R84" s="98"/>
      <c r="S84" s="98"/>
      <c r="T84" s="98"/>
      <c r="U84" s="98"/>
      <c r="V84" s="98"/>
      <c r="W84" s="98"/>
      <c r="X84" s="102"/>
      <c r="Y84" s="23"/>
    </row>
    <row r="85" spans="1:33" ht="15.75" thickBot="1" x14ac:dyDescent="0.3">
      <c r="A85" s="16" t="s">
        <v>69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6"/>
      <c r="N85" s="76"/>
      <c r="O85" s="76"/>
      <c r="P85" s="76"/>
      <c r="Q85" s="76"/>
      <c r="R85" s="9" t="s">
        <v>16</v>
      </c>
      <c r="S85" s="100">
        <f>SUM(N71:Q86)</f>
        <v>0</v>
      </c>
      <c r="T85" s="100"/>
      <c r="U85" s="100"/>
      <c r="V85" s="100"/>
      <c r="W85" s="100"/>
      <c r="X85" s="13"/>
      <c r="Y85" s="23"/>
      <c r="Z85" s="21"/>
      <c r="AA85" s="21"/>
      <c r="AB85" s="21"/>
      <c r="AC85" s="21"/>
      <c r="AD85" s="21"/>
      <c r="AE85" s="21"/>
      <c r="AF85" s="21"/>
      <c r="AG85" s="21"/>
    </row>
    <row r="86" spans="1:33" ht="15" thickTop="1" x14ac:dyDescent="0.2">
      <c r="A86" s="16" t="s">
        <v>70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6"/>
      <c r="N86" s="76"/>
      <c r="O86" s="76"/>
      <c r="P86" s="76"/>
      <c r="Q86" s="76"/>
      <c r="R86" s="10" t="s">
        <v>8</v>
      </c>
      <c r="S86" s="20" t="s">
        <v>84</v>
      </c>
      <c r="T86" s="18"/>
      <c r="U86" s="18"/>
      <c r="V86" s="18"/>
      <c r="W86" s="18"/>
      <c r="X86" s="13"/>
      <c r="Y86" s="18"/>
      <c r="Z86" s="18"/>
      <c r="AA86" s="19"/>
      <c r="AB86" s="18"/>
      <c r="AC86" s="18"/>
      <c r="AD86" s="18"/>
      <c r="AE86" s="18"/>
      <c r="AF86" s="18"/>
      <c r="AG86" s="18"/>
    </row>
    <row r="87" spans="1:33" ht="14.25" customHeight="1" thickBot="1" x14ac:dyDescent="0.25">
      <c r="A87" s="145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7"/>
      <c r="Y87" s="144"/>
      <c r="Z87" s="98"/>
      <c r="AA87" s="98"/>
      <c r="AB87" s="98"/>
      <c r="AC87" s="98"/>
      <c r="AD87" s="98"/>
      <c r="AE87" s="98"/>
      <c r="AF87" s="98"/>
      <c r="AG87" s="98"/>
    </row>
    <row r="88" spans="1:33" x14ac:dyDescent="0.2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</row>
    <row r="89" spans="1:33" ht="15.75" thickBot="1" x14ac:dyDescent="0.3">
      <c r="A89" s="88" t="s">
        <v>53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18"/>
    </row>
    <row r="90" spans="1:33" ht="14.25" x14ac:dyDescent="0.2">
      <c r="A90" s="15"/>
      <c r="B90" s="79" t="s">
        <v>54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11"/>
      <c r="N90" s="80" t="s">
        <v>45</v>
      </c>
      <c r="O90" s="80"/>
      <c r="P90" s="80"/>
      <c r="Q90" s="80"/>
      <c r="R90" s="148"/>
      <c r="S90" s="149"/>
      <c r="T90" s="149"/>
      <c r="U90" s="149"/>
      <c r="V90" s="149"/>
      <c r="W90" s="149"/>
      <c r="X90" s="150"/>
      <c r="Y90" s="144"/>
      <c r="Z90" s="98"/>
      <c r="AA90" s="98"/>
      <c r="AB90" s="98"/>
      <c r="AC90" s="98"/>
      <c r="AD90" s="98"/>
      <c r="AE90" s="98"/>
      <c r="AF90" s="98"/>
      <c r="AG90" s="98"/>
    </row>
    <row r="91" spans="1:33" ht="14.25" x14ac:dyDescent="0.2">
      <c r="A91" s="12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6"/>
      <c r="N91" s="76"/>
      <c r="O91" s="76"/>
      <c r="P91" s="76"/>
      <c r="Q91" s="76"/>
      <c r="R91" s="98"/>
      <c r="S91" s="98"/>
      <c r="T91" s="98"/>
      <c r="U91" s="98"/>
      <c r="V91" s="98"/>
      <c r="W91" s="98"/>
      <c r="X91" s="102"/>
      <c r="Y91" s="152"/>
      <c r="Z91" s="98"/>
      <c r="AA91" s="98"/>
      <c r="AB91" s="98"/>
      <c r="AC91" s="98"/>
      <c r="AD91" s="98"/>
      <c r="AE91" s="98"/>
      <c r="AF91" s="98"/>
      <c r="AG91" s="98"/>
    </row>
    <row r="92" spans="1:33" ht="14.25" x14ac:dyDescent="0.2">
      <c r="A92" s="12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6"/>
      <c r="N92" s="76"/>
      <c r="O92" s="76"/>
      <c r="P92" s="76"/>
      <c r="Q92" s="76"/>
      <c r="R92" s="98"/>
      <c r="S92" s="98"/>
      <c r="T92" s="98"/>
      <c r="U92" s="98"/>
      <c r="V92" s="98"/>
      <c r="W92" s="98"/>
      <c r="X92" s="102"/>
      <c r="Y92" s="152"/>
      <c r="Z92" s="98"/>
      <c r="AA92" s="98"/>
      <c r="AB92" s="98"/>
      <c r="AC92" s="98"/>
      <c r="AD92" s="98"/>
      <c r="AE92" s="98"/>
      <c r="AF92" s="98"/>
      <c r="AG92" s="98"/>
    </row>
    <row r="93" spans="1:33" ht="14.25" x14ac:dyDescent="0.2">
      <c r="A93" s="12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6"/>
      <c r="N93" s="76"/>
      <c r="O93" s="76"/>
      <c r="P93" s="76"/>
      <c r="Q93" s="76"/>
      <c r="R93" s="98"/>
      <c r="S93" s="98"/>
      <c r="T93" s="98"/>
      <c r="U93" s="98"/>
      <c r="V93" s="98"/>
      <c r="W93" s="98"/>
      <c r="X93" s="102"/>
      <c r="Y93" s="152"/>
      <c r="Z93" s="98"/>
      <c r="AA93" s="98"/>
      <c r="AB93" s="98"/>
      <c r="AC93" s="98"/>
      <c r="AD93" s="98"/>
      <c r="AE93" s="98"/>
      <c r="AF93" s="98"/>
      <c r="AG93" s="98"/>
    </row>
    <row r="94" spans="1:33" ht="14.25" x14ac:dyDescent="0.2">
      <c r="A94" s="12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6"/>
      <c r="N94" s="76"/>
      <c r="O94" s="76"/>
      <c r="P94" s="76"/>
      <c r="Q94" s="76"/>
      <c r="R94" s="98"/>
      <c r="S94" s="98"/>
      <c r="T94" s="98"/>
      <c r="U94" s="98"/>
      <c r="V94" s="98"/>
      <c r="W94" s="98"/>
      <c r="X94" s="102"/>
      <c r="Y94" s="152"/>
      <c r="Z94" s="98"/>
      <c r="AA94" s="98"/>
      <c r="AB94" s="98"/>
      <c r="AC94" s="98"/>
      <c r="AD94" s="98"/>
      <c r="AE94" s="98"/>
      <c r="AF94" s="98"/>
      <c r="AG94" s="98"/>
    </row>
    <row r="95" spans="1:33" ht="14.25" x14ac:dyDescent="0.2">
      <c r="A95" s="12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6"/>
      <c r="N95" s="76"/>
      <c r="O95" s="76"/>
      <c r="P95" s="76"/>
      <c r="Q95" s="76"/>
      <c r="R95" s="98"/>
      <c r="S95" s="98"/>
      <c r="T95" s="98"/>
      <c r="U95" s="98"/>
      <c r="V95" s="98"/>
      <c r="W95" s="98"/>
      <c r="X95" s="102"/>
      <c r="Y95" s="152"/>
      <c r="Z95" s="98"/>
      <c r="AA95" s="98"/>
      <c r="AB95" s="98"/>
      <c r="AC95" s="98"/>
      <c r="AD95" s="98"/>
      <c r="AE95" s="98"/>
      <c r="AF95" s="98"/>
      <c r="AG95" s="98"/>
    </row>
    <row r="96" spans="1:33" ht="14.25" x14ac:dyDescent="0.2">
      <c r="A96" s="12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6"/>
      <c r="N96" s="76"/>
      <c r="O96" s="76"/>
      <c r="P96" s="76"/>
      <c r="Q96" s="76"/>
      <c r="R96" s="98"/>
      <c r="S96" s="98"/>
      <c r="T96" s="98"/>
      <c r="U96" s="98"/>
      <c r="V96" s="98"/>
      <c r="W96" s="98"/>
      <c r="X96" s="102"/>
      <c r="Y96" s="152"/>
      <c r="Z96" s="98"/>
      <c r="AA96" s="98"/>
      <c r="AB96" s="98"/>
      <c r="AC96" s="98"/>
      <c r="AD96" s="98"/>
      <c r="AE96" s="98"/>
      <c r="AF96" s="98"/>
      <c r="AG96" s="98"/>
    </row>
    <row r="97" spans="1:33" ht="14.25" x14ac:dyDescent="0.2">
      <c r="A97" s="12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6"/>
      <c r="N97" s="76"/>
      <c r="O97" s="76"/>
      <c r="P97" s="76"/>
      <c r="Q97" s="76"/>
      <c r="R97" s="98"/>
      <c r="S97" s="98"/>
      <c r="T97" s="98"/>
      <c r="U97" s="98"/>
      <c r="V97" s="98"/>
      <c r="W97" s="98"/>
      <c r="X97" s="102"/>
      <c r="Y97" s="152"/>
      <c r="Z97" s="98"/>
      <c r="AA97" s="98"/>
      <c r="AB97" s="98"/>
      <c r="AC97" s="98"/>
      <c r="AD97" s="98"/>
      <c r="AE97" s="98"/>
      <c r="AF97" s="98"/>
      <c r="AG97" s="98"/>
    </row>
    <row r="98" spans="1:33" ht="14.25" x14ac:dyDescent="0.2">
      <c r="A98" s="12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6"/>
      <c r="N98" s="76"/>
      <c r="O98" s="76"/>
      <c r="P98" s="76"/>
      <c r="Q98" s="76"/>
      <c r="R98" s="98"/>
      <c r="S98" s="98"/>
      <c r="T98" s="98"/>
      <c r="U98" s="98"/>
      <c r="V98" s="98"/>
      <c r="W98" s="98"/>
      <c r="X98" s="102"/>
      <c r="Y98" s="152"/>
      <c r="Z98" s="98"/>
      <c r="AA98" s="98"/>
      <c r="AB98" s="98"/>
      <c r="AC98" s="98"/>
      <c r="AD98" s="98"/>
      <c r="AE98" s="98"/>
      <c r="AF98" s="98"/>
      <c r="AG98" s="98"/>
    </row>
    <row r="99" spans="1:33" ht="14.25" x14ac:dyDescent="0.2">
      <c r="A99" s="12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6"/>
      <c r="N99" s="76"/>
      <c r="O99" s="76"/>
      <c r="P99" s="76"/>
      <c r="Q99" s="76"/>
      <c r="R99" s="98"/>
      <c r="S99" s="98"/>
      <c r="T99" s="98"/>
      <c r="U99" s="98"/>
      <c r="V99" s="98"/>
      <c r="W99" s="98"/>
      <c r="X99" s="102"/>
      <c r="Y99" s="152"/>
      <c r="Z99" s="98"/>
      <c r="AA99" s="98"/>
      <c r="AB99" s="98"/>
      <c r="AC99" s="98"/>
      <c r="AD99" s="98"/>
      <c r="AE99" s="98"/>
      <c r="AF99" s="98"/>
      <c r="AG99" s="98"/>
    </row>
    <row r="100" spans="1:33" ht="14.25" x14ac:dyDescent="0.2">
      <c r="A100" s="12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6"/>
      <c r="N100" s="76"/>
      <c r="O100" s="76"/>
      <c r="P100" s="76"/>
      <c r="Q100" s="76"/>
      <c r="R100" s="98"/>
      <c r="S100" s="98"/>
      <c r="T100" s="98"/>
      <c r="U100" s="98"/>
      <c r="V100" s="98"/>
      <c r="W100" s="98"/>
      <c r="X100" s="102"/>
      <c r="Y100" s="152"/>
      <c r="Z100" s="98"/>
      <c r="AA100" s="98"/>
      <c r="AB100" s="98"/>
      <c r="AC100" s="98"/>
      <c r="AD100" s="98"/>
      <c r="AE100" s="98"/>
      <c r="AF100" s="98"/>
      <c r="AG100" s="98"/>
    </row>
    <row r="101" spans="1:33" ht="14.25" x14ac:dyDescent="0.2">
      <c r="A101" s="12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6"/>
      <c r="N101" s="76"/>
      <c r="O101" s="76"/>
      <c r="P101" s="76"/>
      <c r="Q101" s="76"/>
      <c r="R101" s="98"/>
      <c r="S101" s="98"/>
      <c r="T101" s="98"/>
      <c r="U101" s="98"/>
      <c r="V101" s="98"/>
      <c r="W101" s="98"/>
      <c r="X101" s="102"/>
      <c r="Y101" s="152"/>
      <c r="Z101" s="98"/>
      <c r="AA101" s="98"/>
      <c r="AB101" s="98"/>
      <c r="AC101" s="98"/>
      <c r="AD101" s="98"/>
      <c r="AE101" s="98"/>
      <c r="AF101" s="98"/>
      <c r="AG101" s="98"/>
    </row>
    <row r="102" spans="1:33" ht="14.25" x14ac:dyDescent="0.2">
      <c r="A102" s="12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6"/>
      <c r="N102" s="76"/>
      <c r="O102" s="76"/>
      <c r="P102" s="76"/>
      <c r="Q102" s="76"/>
      <c r="R102" s="98"/>
      <c r="S102" s="98"/>
      <c r="T102" s="98"/>
      <c r="U102" s="98"/>
      <c r="V102" s="98"/>
      <c r="W102" s="98"/>
      <c r="X102" s="102"/>
      <c r="Y102" s="152"/>
      <c r="Z102" s="98"/>
      <c r="AA102" s="98"/>
      <c r="AB102" s="98"/>
      <c r="AC102" s="98"/>
      <c r="AD102" s="98"/>
      <c r="AE102" s="98"/>
      <c r="AF102" s="98"/>
      <c r="AG102" s="98"/>
    </row>
    <row r="103" spans="1:33" ht="14.25" x14ac:dyDescent="0.2">
      <c r="A103" s="12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6"/>
      <c r="N103" s="76"/>
      <c r="O103" s="76"/>
      <c r="P103" s="76"/>
      <c r="Q103" s="76"/>
      <c r="R103" s="98"/>
      <c r="S103" s="98"/>
      <c r="T103" s="98"/>
      <c r="U103" s="98"/>
      <c r="V103" s="98"/>
      <c r="W103" s="98"/>
      <c r="X103" s="102"/>
      <c r="Y103" s="152"/>
      <c r="Z103" s="98"/>
      <c r="AA103" s="98"/>
      <c r="AB103" s="98"/>
      <c r="AC103" s="98"/>
      <c r="AD103" s="98"/>
      <c r="AE103" s="98"/>
      <c r="AF103" s="98"/>
      <c r="AG103" s="98"/>
    </row>
    <row r="104" spans="1:33" ht="14.25" x14ac:dyDescent="0.2">
      <c r="A104" s="12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6"/>
      <c r="N104" s="76"/>
      <c r="O104" s="76"/>
      <c r="P104" s="76"/>
      <c r="Q104" s="76"/>
      <c r="R104" s="98"/>
      <c r="S104" s="98"/>
      <c r="T104" s="98"/>
      <c r="U104" s="98"/>
      <c r="V104" s="98"/>
      <c r="W104" s="98"/>
      <c r="X104" s="102"/>
      <c r="Y104" s="152"/>
      <c r="Z104" s="98"/>
      <c r="AA104" s="98"/>
      <c r="AB104" s="98"/>
      <c r="AC104" s="98"/>
      <c r="AD104" s="98"/>
      <c r="AE104" s="98"/>
      <c r="AF104" s="98"/>
      <c r="AG104" s="98"/>
    </row>
    <row r="105" spans="1:33" ht="14.25" x14ac:dyDescent="0.2">
      <c r="A105" s="12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6"/>
      <c r="N105" s="76"/>
      <c r="O105" s="76"/>
      <c r="P105" s="76"/>
      <c r="Q105" s="76"/>
      <c r="R105" s="98"/>
      <c r="S105" s="98"/>
      <c r="T105" s="98"/>
      <c r="U105" s="98"/>
      <c r="V105" s="98"/>
      <c r="W105" s="98"/>
      <c r="X105" s="102"/>
      <c r="Y105" s="152"/>
      <c r="Z105" s="98"/>
      <c r="AA105" s="98"/>
      <c r="AB105" s="98"/>
      <c r="AC105" s="98"/>
      <c r="AD105" s="98"/>
      <c r="AE105" s="98"/>
      <c r="AF105" s="98"/>
      <c r="AG105" s="98"/>
    </row>
    <row r="106" spans="1:33" ht="14.25" x14ac:dyDescent="0.2">
      <c r="A106" s="12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6"/>
      <c r="N106" s="76"/>
      <c r="O106" s="76"/>
      <c r="P106" s="76"/>
      <c r="Q106" s="76"/>
      <c r="R106" s="98"/>
      <c r="S106" s="98"/>
      <c r="T106" s="98"/>
      <c r="U106" s="98"/>
      <c r="V106" s="98"/>
      <c r="W106" s="98"/>
      <c r="X106" s="102"/>
      <c r="Y106" s="152"/>
      <c r="Z106" s="98"/>
      <c r="AA106" s="98"/>
      <c r="AB106" s="98"/>
      <c r="AC106" s="98"/>
      <c r="AD106" s="98"/>
      <c r="AE106" s="98"/>
      <c r="AF106" s="98"/>
      <c r="AG106" s="98"/>
    </row>
    <row r="107" spans="1:33" ht="14.25" x14ac:dyDescent="0.2">
      <c r="A107" s="12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6"/>
      <c r="N107" s="76"/>
      <c r="O107" s="76"/>
      <c r="P107" s="76"/>
      <c r="Q107" s="76"/>
      <c r="R107" s="98"/>
      <c r="S107" s="98"/>
      <c r="T107" s="98"/>
      <c r="U107" s="98"/>
      <c r="V107" s="98"/>
      <c r="W107" s="98"/>
      <c r="X107" s="102"/>
      <c r="Y107" s="152"/>
      <c r="Z107" s="98"/>
      <c r="AA107" s="98"/>
      <c r="AB107" s="98"/>
      <c r="AC107" s="98"/>
      <c r="AD107" s="98"/>
      <c r="AE107" s="98"/>
      <c r="AF107" s="98"/>
      <c r="AG107" s="98"/>
    </row>
    <row r="108" spans="1:33" ht="14.25" x14ac:dyDescent="0.2">
      <c r="A108" s="12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6"/>
      <c r="N108" s="76"/>
      <c r="O108" s="76"/>
      <c r="P108" s="76"/>
      <c r="Q108" s="76"/>
      <c r="R108" s="98"/>
      <c r="S108" s="98"/>
      <c r="T108" s="98"/>
      <c r="U108" s="98"/>
      <c r="V108" s="98"/>
      <c r="W108" s="98"/>
      <c r="X108" s="102"/>
      <c r="Y108" s="152"/>
      <c r="Z108" s="98"/>
      <c r="AA108" s="98"/>
      <c r="AB108" s="98"/>
      <c r="AC108" s="98"/>
      <c r="AD108" s="98"/>
      <c r="AE108" s="98"/>
      <c r="AF108" s="98"/>
      <c r="AG108" s="98"/>
    </row>
    <row r="109" spans="1:33" ht="14.25" x14ac:dyDescent="0.2">
      <c r="A109" s="12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6"/>
      <c r="N109" s="76"/>
      <c r="O109" s="76"/>
      <c r="P109" s="76"/>
      <c r="Q109" s="76"/>
      <c r="R109" s="98"/>
      <c r="S109" s="98"/>
      <c r="T109" s="98"/>
      <c r="U109" s="98"/>
      <c r="V109" s="98"/>
      <c r="W109" s="98"/>
      <c r="X109" s="102"/>
      <c r="Y109" s="152"/>
      <c r="Z109" s="98"/>
      <c r="AA109" s="98"/>
      <c r="AB109" s="98"/>
      <c r="AC109" s="98"/>
      <c r="AD109" s="98"/>
      <c r="AE109" s="98"/>
      <c r="AF109" s="98"/>
      <c r="AG109" s="98"/>
    </row>
    <row r="110" spans="1:33" ht="14.25" x14ac:dyDescent="0.2">
      <c r="A110" s="12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6"/>
      <c r="N110" s="76"/>
      <c r="O110" s="76"/>
      <c r="P110" s="76"/>
      <c r="Q110" s="76"/>
      <c r="R110" s="98"/>
      <c r="S110" s="98"/>
      <c r="T110" s="98"/>
      <c r="U110" s="98"/>
      <c r="V110" s="98"/>
      <c r="W110" s="98"/>
      <c r="X110" s="102"/>
      <c r="Y110" s="152"/>
      <c r="Z110" s="98"/>
      <c r="AA110" s="98"/>
      <c r="AB110" s="98"/>
      <c r="AC110" s="98"/>
      <c r="AD110" s="98"/>
      <c r="AE110" s="98"/>
      <c r="AF110" s="98"/>
      <c r="AG110" s="98"/>
    </row>
    <row r="111" spans="1:33" ht="15.75" thickBot="1" x14ac:dyDescent="0.3">
      <c r="A111" s="12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6"/>
      <c r="N111" s="76"/>
      <c r="O111" s="76"/>
      <c r="P111" s="76"/>
      <c r="Q111" s="76"/>
      <c r="R111" s="9" t="s">
        <v>16</v>
      </c>
      <c r="S111" s="100">
        <f>SUM(N91:Q112)</f>
        <v>0</v>
      </c>
      <c r="T111" s="100"/>
      <c r="U111" s="100"/>
      <c r="V111" s="100"/>
      <c r="W111" s="100"/>
      <c r="X111" s="13"/>
      <c r="Y111" s="152"/>
      <c r="Z111" s="98"/>
      <c r="AA111" s="98"/>
      <c r="AB111" s="98"/>
      <c r="AC111" s="98"/>
      <c r="AD111" s="98"/>
      <c r="AE111" s="98"/>
      <c r="AF111" s="98"/>
      <c r="AG111" s="98"/>
    </row>
    <row r="112" spans="1:33" ht="15" thickTop="1" x14ac:dyDescent="0.2">
      <c r="A112" s="12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6"/>
      <c r="N112" s="76"/>
      <c r="O112" s="76"/>
      <c r="P112" s="76"/>
      <c r="Q112" s="76"/>
      <c r="R112" s="10" t="s">
        <v>12</v>
      </c>
      <c r="S112" s="101" t="s">
        <v>55</v>
      </c>
      <c r="T112" s="98"/>
      <c r="U112" s="98"/>
      <c r="V112" s="98"/>
      <c r="W112" s="98"/>
      <c r="X112" s="102"/>
      <c r="Y112" s="152"/>
      <c r="Z112" s="98"/>
      <c r="AA112" s="98"/>
      <c r="AB112" s="98"/>
      <c r="AC112" s="98"/>
      <c r="AD112" s="98"/>
      <c r="AE112" s="98"/>
      <c r="AF112" s="98"/>
      <c r="AG112" s="98"/>
    </row>
    <row r="113" spans="1:33" ht="14.25" customHeight="1" thickBot="1" x14ac:dyDescent="0.25">
      <c r="A113" s="145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7"/>
      <c r="Y113" s="152"/>
      <c r="Z113" s="98"/>
      <c r="AA113" s="98"/>
      <c r="AB113" s="98"/>
      <c r="AC113" s="98"/>
      <c r="AD113" s="98"/>
      <c r="AE113" s="98"/>
      <c r="AF113" s="98"/>
      <c r="AG113" s="98"/>
    </row>
    <row r="114" spans="1:33" hidden="1" x14ac:dyDescent="0.2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</row>
    <row r="115" spans="1:33" ht="14.25" hidden="1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3" ht="14.25" hidden="1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3" ht="14.25" hidden="1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3" ht="14.25" hidden="1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3" ht="14.25" hidden="1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3" ht="14.25" hidden="1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3" ht="14.25" hidden="1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3" ht="14.25" hidden="1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3" ht="14.25" hidden="1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3" ht="14.25" hidden="1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3" ht="14.25" hidden="1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3" ht="14.25" hidden="1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3" ht="14.25" hidden="1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3" ht="14.25" hidden="1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2:32" ht="14.25" hidden="1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2:32" ht="14.25" hidden="1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2:32" ht="14.25" hidden="1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2:32" ht="14.25" hidden="1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2:32" ht="14.25" hidden="1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2:32" ht="14.25" hidden="1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2:32" ht="14.25" hidden="1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2:32" ht="14.25" hidden="1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2:32" ht="14.25" hidden="1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2:32" ht="14.25" hidden="1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2:32" ht="14.25" hidden="1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2:32" ht="14.25" hidden="1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2:32" ht="14.25" hidden="1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2:32" ht="14.25" hidden="1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2:32" ht="14.25" hidden="1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2:32" ht="14.25" hidden="1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2:32" ht="14.25" hidden="1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2:32" ht="14.25" hidden="1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2:32" ht="14.25" hidden="1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2:32" ht="14.25" hidden="1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2:32" ht="14.25" hidden="1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2:32" ht="14.25" hidden="1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2:32" ht="14.25" hidden="1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2:32" ht="14.25" hidden="1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2:32" ht="14.25" hidden="1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2:32" ht="14.25" hidden="1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2:32" ht="14.25" hidden="1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2:32" ht="14.25" hidden="1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2:32" ht="14.25" hidden="1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2:32" ht="14.25" hidden="1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2:32" ht="14.25" hidden="1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2:32" ht="14.25" hidden="1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2:32" ht="14.25" hidden="1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2:32" ht="14.25" hidden="1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2:32" ht="14.25" hidden="1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2:32" ht="14.25" hidden="1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2:32" ht="14.25" hidden="1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2:32" ht="14.25" hidden="1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2:32" ht="14.25" hidden="1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2:32" ht="14.25" hidden="1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2:32" ht="14.25" hidden="1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2:32" ht="14.25" hidden="1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2:32" ht="14.25" hidden="1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2:32" ht="14.25" hidden="1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2:32" ht="14.25" hidden="1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2:32" ht="14.25" hidden="1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2:32" ht="14.25" hidden="1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2:32" ht="14.25" hidden="1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2:32" ht="14.25" hidden="1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2:32" ht="14.25" hidden="1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2:32" ht="14.25" hidden="1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2:32" ht="14.25" hidden="1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2:32" ht="14.25" hidden="1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2:32" ht="14.25" hidden="1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2:32" ht="14.25" hidden="1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2:32" ht="14.25" hidden="1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2:32" ht="14.25" hidden="1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2:32" ht="14.25" hidden="1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2:32" ht="14.25" hidden="1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2:32" ht="14.25" hidden="1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2:32" ht="14.25" hidden="1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2:32" ht="14.25" hidden="1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2:32" ht="14.25" hidden="1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2:32" ht="14.25" hidden="1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2:32" ht="14.25" hidden="1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2:32" ht="14.25" hidden="1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2:32" ht="14.25" hidden="1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2:32" ht="14.25" hidden="1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2:32" ht="14.25" hidden="1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2:32" ht="14.25" hidden="1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2:32" ht="14.25" hidden="1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2:32" ht="14.25" hidden="1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2:32" ht="14.25" hidden="1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2:32" ht="14.25" hidden="1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2:32" ht="14.25" hidden="1" x14ac:dyDescent="0.2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2:32" ht="14.25" hidden="1" x14ac:dyDescent="0.2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2:32" ht="14.25" hidden="1" x14ac:dyDescent="0.2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2:32" ht="14.25" hidden="1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2:32" ht="14.25" hidden="1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2:32" ht="14.25" hidden="1" x14ac:dyDescent="0.2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2:32" ht="14.25" hidden="1" x14ac:dyDescent="0.2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2:32" ht="14.25" hidden="1" x14ac:dyDescent="0.2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2:32" ht="14.25" hidden="1" x14ac:dyDescent="0.2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2:32" ht="14.25" hidden="1" x14ac:dyDescent="0.2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2:32" ht="14.25" hidden="1" x14ac:dyDescent="0.2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2:32" ht="14.25" hidden="1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2:32" ht="14.25" hidden="1" x14ac:dyDescent="0.2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2:32" ht="14.25" hidden="1" x14ac:dyDescent="0.2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2:32" ht="14.25" hidden="1" x14ac:dyDescent="0.2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2:32" ht="14.25" hidden="1" x14ac:dyDescent="0.2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2:32" ht="14.25" hidden="1" x14ac:dyDescent="0.2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2:32" ht="14.25" hidden="1" x14ac:dyDescent="0.2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2:32" ht="14.25" hidden="1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2:32" ht="14.25" hidden="1" x14ac:dyDescent="0.2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2:32" ht="14.25" hidden="1" x14ac:dyDescent="0.2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2:32" ht="14.25" hidden="1" x14ac:dyDescent="0.2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2:32" ht="14.25" hidden="1" x14ac:dyDescent="0.2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2:32" ht="14.25" hidden="1" x14ac:dyDescent="0.2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2:32" ht="14.25" hidden="1" x14ac:dyDescent="0.2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2:32" ht="14.25" hidden="1" x14ac:dyDescent="0.2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2:32" ht="14.25" hidden="1" x14ac:dyDescent="0.2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2:32" ht="14.25" hidden="1" x14ac:dyDescent="0.2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2:32" ht="14.25" hidden="1" x14ac:dyDescent="0.2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2:32" ht="14.25" hidden="1" x14ac:dyDescent="0.2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2:32" ht="14.25" hidden="1" x14ac:dyDescent="0.2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2:32" ht="14.25" hidden="1" x14ac:dyDescent="0.2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2:32" ht="14.25" hidden="1" x14ac:dyDescent="0.2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2:32" ht="14.25" hidden="1" x14ac:dyDescent="0.2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2:32" ht="14.25" hidden="1" x14ac:dyDescent="0.2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2:32" ht="14.25" hidden="1" x14ac:dyDescent="0.2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2:32" ht="14.25" hidden="1" x14ac:dyDescent="0.2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2:32" ht="14.25" hidden="1" x14ac:dyDescent="0.2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2:32" ht="14.25" hidden="1" x14ac:dyDescent="0.2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2:32" ht="14.25" hidden="1" x14ac:dyDescent="0.2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2:32" ht="14.25" hidden="1" x14ac:dyDescent="0.2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2:32" ht="14.25" hidden="1" x14ac:dyDescent="0.2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2:32" ht="14.25" hidden="1" x14ac:dyDescent="0.2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2:32" ht="14.25" hidden="1" x14ac:dyDescent="0.2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2:32" ht="14.25" hidden="1" x14ac:dyDescent="0.2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2:32" ht="14.25" hidden="1" x14ac:dyDescent="0.2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2:32" ht="14.25" hidden="1" x14ac:dyDescent="0.2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2:32" ht="14.25" hidden="1" x14ac:dyDescent="0.2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2:32" ht="14.25" hidden="1" x14ac:dyDescent="0.2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2:32" ht="14.25" hidden="1" x14ac:dyDescent="0.2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2:32" ht="14.25" hidden="1" x14ac:dyDescent="0.2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2:32" ht="14.25" hidden="1" x14ac:dyDescent="0.2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2:32" ht="14.25" hidden="1" x14ac:dyDescent="0.2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2:32" ht="14.25" hidden="1" x14ac:dyDescent="0.2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2:32" ht="14.25" hidden="1" x14ac:dyDescent="0.2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2:32" ht="14.25" hidden="1" x14ac:dyDescent="0.2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2:32" ht="14.25" hidden="1" x14ac:dyDescent="0.2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2:32" ht="14.25" hidden="1" x14ac:dyDescent="0.2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2:32" ht="14.25" hidden="1" x14ac:dyDescent="0.2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2:32" ht="14.25" hidden="1" x14ac:dyDescent="0.2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2:32" ht="14.25" hidden="1" x14ac:dyDescent="0.2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2:32" ht="14.25" hidden="1" x14ac:dyDescent="0.2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2:32" ht="14.25" hidden="1" x14ac:dyDescent="0.2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2:32" ht="14.25" hidden="1" x14ac:dyDescent="0.2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2:32" ht="14.25" hidden="1" x14ac:dyDescent="0.2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2:32" ht="14.25" hidden="1" x14ac:dyDescent="0.2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2:32" ht="14.25" hidden="1" x14ac:dyDescent="0.2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2:32" ht="14.25" hidden="1" x14ac:dyDescent="0.2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2:32" ht="14.25" hidden="1" x14ac:dyDescent="0.2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2:32" ht="14.25" hidden="1" x14ac:dyDescent="0.2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2:32" ht="14.25" hidden="1" x14ac:dyDescent="0.2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2:32" ht="14.25" hidden="1" x14ac:dyDescent="0.2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2:32" ht="14.25" hidden="1" x14ac:dyDescent="0.2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2:32" ht="14.25" hidden="1" x14ac:dyDescent="0.2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2:32" ht="14.25" hidden="1" x14ac:dyDescent="0.2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2:32" ht="14.25" hidden="1" x14ac:dyDescent="0.2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2:32" ht="14.25" hidden="1" x14ac:dyDescent="0.2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2:32" ht="14.25" hidden="1" x14ac:dyDescent="0.2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2:32" ht="14.25" hidden="1" x14ac:dyDescent="0.2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2:32" ht="14.25" hidden="1" x14ac:dyDescent="0.2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2:32" ht="14.25" hidden="1" x14ac:dyDescent="0.2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2:32" ht="14.25" hidden="1" x14ac:dyDescent="0.2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2:32" ht="14.25" hidden="1" x14ac:dyDescent="0.2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2:32" ht="14.25" hidden="1" x14ac:dyDescent="0.2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2:32" ht="14.25" hidden="1" x14ac:dyDescent="0.2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2:32" ht="14.25" hidden="1" x14ac:dyDescent="0.2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2:32" ht="14.25" hidden="1" x14ac:dyDescent="0.2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2:32" ht="14.25" hidden="1" x14ac:dyDescent="0.2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2:32" ht="14.25" hidden="1" x14ac:dyDescent="0.2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2:32" ht="14.25" hidden="1" x14ac:dyDescent="0.2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2:32" ht="14.25" hidden="1" x14ac:dyDescent="0.2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2:32" ht="14.25" hidden="1" x14ac:dyDescent="0.2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2:32" ht="14.25" hidden="1" x14ac:dyDescent="0.2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2:32" ht="14.25" hidden="1" x14ac:dyDescent="0.2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2:32" ht="14.25" hidden="1" x14ac:dyDescent="0.2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2:32" ht="14.25" hidden="1" x14ac:dyDescent="0.2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2:32" ht="14.25" hidden="1" x14ac:dyDescent="0.2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2:32" ht="14.25" hidden="1" x14ac:dyDescent="0.2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2:32" ht="14.25" hidden="1" x14ac:dyDescent="0.2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2:32" ht="14.25" hidden="1" x14ac:dyDescent="0.2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2:32" ht="14.25" hidden="1" x14ac:dyDescent="0.2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2:32" ht="14.25" hidden="1" x14ac:dyDescent="0.2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2:32" ht="14.25" hidden="1" x14ac:dyDescent="0.2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2:32" ht="14.25" hidden="1" x14ac:dyDescent="0.2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2:32" ht="14.25" hidden="1" x14ac:dyDescent="0.2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2:32" ht="14.25" hidden="1" x14ac:dyDescent="0.2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2:32" ht="14.25" hidden="1" x14ac:dyDescent="0.2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2:32" ht="14.25" hidden="1" x14ac:dyDescent="0.2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2:32" ht="14.25" hidden="1" x14ac:dyDescent="0.2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2:32" ht="14.25" hidden="1" x14ac:dyDescent="0.2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2:32" ht="14.25" hidden="1" x14ac:dyDescent="0.2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2:32" ht="14.25" hidden="1" x14ac:dyDescent="0.2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2:32" ht="14.25" hidden="1" x14ac:dyDescent="0.2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2:32" ht="14.25" hidden="1" x14ac:dyDescent="0.2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2:32" ht="14.25" hidden="1" x14ac:dyDescent="0.2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2:32" ht="14.25" hidden="1" x14ac:dyDescent="0.2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2:32" ht="14.25" hidden="1" x14ac:dyDescent="0.2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2:32" ht="14.25" hidden="1" x14ac:dyDescent="0.2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2:32" ht="14.25" hidden="1" x14ac:dyDescent="0.2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2:32" ht="14.25" hidden="1" x14ac:dyDescent="0.2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2:32" ht="14.25" hidden="1" x14ac:dyDescent="0.2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2:32" ht="14.25" hidden="1" x14ac:dyDescent="0.2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2:32" ht="14.25" hidden="1" x14ac:dyDescent="0.2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2:32" ht="14.25" hidden="1" x14ac:dyDescent="0.2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2:32" ht="14.25" hidden="1" x14ac:dyDescent="0.2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spans="2:32" ht="14.25" hidden="1" x14ac:dyDescent="0.2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spans="2:32" ht="14.25" hidden="1" x14ac:dyDescent="0.2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2:32" ht="14.25" hidden="1" x14ac:dyDescent="0.2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spans="2:32" ht="14.25" hidden="1" x14ac:dyDescent="0.2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2:32" ht="14.25" hidden="1" x14ac:dyDescent="0.2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spans="2:32" ht="14.25" hidden="1" x14ac:dyDescent="0.2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spans="2:32" ht="14.25" hidden="1" x14ac:dyDescent="0.2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2:32" ht="14.25" hidden="1" x14ac:dyDescent="0.2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spans="2:32" ht="14.25" hidden="1" x14ac:dyDescent="0.2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spans="2:32" ht="14.25" hidden="1" x14ac:dyDescent="0.2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2:32" ht="14.25" hidden="1" x14ac:dyDescent="0.2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spans="2:32" ht="14.25" hidden="1" x14ac:dyDescent="0.2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spans="2:32" ht="14.25" hidden="1" x14ac:dyDescent="0.2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spans="2:32" ht="14.25" hidden="1" x14ac:dyDescent="0.2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spans="2:32" ht="14.25" hidden="1" x14ac:dyDescent="0.2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spans="2:32" ht="14.25" hidden="1" x14ac:dyDescent="0.2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spans="2:32" ht="14.25" hidden="1" x14ac:dyDescent="0.2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spans="2:32" ht="14.25" hidden="1" x14ac:dyDescent="0.2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spans="2:32" ht="14.25" hidden="1" x14ac:dyDescent="0.2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spans="2:32" ht="14.25" hidden="1" x14ac:dyDescent="0.2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spans="2:32" ht="14.25" hidden="1" x14ac:dyDescent="0.2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spans="2:32" ht="14.25" hidden="1" x14ac:dyDescent="0.2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spans="2:32" ht="14.25" hidden="1" x14ac:dyDescent="0.2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spans="2:32" ht="14.25" hidden="1" x14ac:dyDescent="0.2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spans="2:32" ht="14.25" hidden="1" x14ac:dyDescent="0.2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spans="2:32" ht="14.25" hidden="1" x14ac:dyDescent="0.2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spans="2:32" ht="14.25" hidden="1" x14ac:dyDescent="0.2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spans="2:32" ht="14.25" hidden="1" x14ac:dyDescent="0.2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spans="2:32" ht="14.25" hidden="1" x14ac:dyDescent="0.2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spans="2:32" ht="14.25" hidden="1" x14ac:dyDescent="0.2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spans="2:32" ht="14.25" hidden="1" x14ac:dyDescent="0.2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spans="2:32" ht="14.25" hidden="1" x14ac:dyDescent="0.2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spans="2:32" ht="14.25" hidden="1" x14ac:dyDescent="0.2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 spans="2:32" ht="14.25" hidden="1" x14ac:dyDescent="0.2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 spans="2:32" ht="14.25" hidden="1" x14ac:dyDescent="0.2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spans="2:32" ht="14.25" hidden="1" x14ac:dyDescent="0.2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 spans="2:32" ht="14.25" hidden="1" x14ac:dyDescent="0.2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</row>
    <row r="365" spans="2:32" ht="14.25" hidden="1" x14ac:dyDescent="0.2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spans="2:32" ht="14.25" hidden="1" x14ac:dyDescent="0.2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spans="2:32" ht="14.25" hidden="1" x14ac:dyDescent="0.2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</row>
    <row r="368" spans="2:32" ht="14.25" hidden="1" x14ac:dyDescent="0.2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spans="2:32" ht="14.25" hidden="1" x14ac:dyDescent="0.2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</row>
    <row r="370" spans="2:32" ht="14.25" hidden="1" x14ac:dyDescent="0.2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</row>
    <row r="371" spans="2:32" ht="14.25" hidden="1" x14ac:dyDescent="0.2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</row>
    <row r="372" spans="2:32" ht="14.25" hidden="1" x14ac:dyDescent="0.2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spans="2:32" ht="14.25" hidden="1" x14ac:dyDescent="0.2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spans="2:32" ht="14.25" hidden="1" x14ac:dyDescent="0.2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5" spans="2:32" ht="14.25" hidden="1" x14ac:dyDescent="0.2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 spans="2:32" ht="14.25" hidden="1" x14ac:dyDescent="0.2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</row>
    <row r="377" spans="2:32" ht="14.25" hidden="1" x14ac:dyDescent="0.2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</row>
    <row r="378" spans="2:32" ht="14.25" hidden="1" x14ac:dyDescent="0.2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  <row r="379" spans="2:32" ht="14.25" hidden="1" x14ac:dyDescent="0.2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</row>
    <row r="380" spans="2:32" ht="14.25" hidden="1" x14ac:dyDescent="0.2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</row>
    <row r="381" spans="2:32" ht="14.25" hidden="1" x14ac:dyDescent="0.2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</row>
    <row r="382" spans="2:32" ht="14.25" hidden="1" x14ac:dyDescent="0.2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</row>
    <row r="383" spans="2:32" ht="14.25" hidden="1" x14ac:dyDescent="0.2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</row>
    <row r="384" spans="2:32" ht="14.25" hidden="1" x14ac:dyDescent="0.2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</row>
    <row r="385" spans="2:32" ht="14.25" hidden="1" x14ac:dyDescent="0.2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</row>
    <row r="386" spans="2:32" ht="14.25" hidden="1" x14ac:dyDescent="0.2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</row>
    <row r="387" spans="2:32" ht="14.25" hidden="1" x14ac:dyDescent="0.2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</row>
    <row r="388" spans="2:32" ht="14.25" hidden="1" x14ac:dyDescent="0.2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</row>
    <row r="389" spans="2:32" ht="14.25" hidden="1" x14ac:dyDescent="0.2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</row>
    <row r="390" spans="2:32" ht="14.25" hidden="1" x14ac:dyDescent="0.2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</row>
    <row r="391" spans="2:32" ht="14.25" hidden="1" x14ac:dyDescent="0.2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</row>
    <row r="392" spans="2:32" ht="14.25" hidden="1" x14ac:dyDescent="0.2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</row>
    <row r="393" spans="2:32" ht="14.25" hidden="1" x14ac:dyDescent="0.2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4" spans="2:32" ht="14.25" hidden="1" x14ac:dyDescent="0.2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</row>
    <row r="395" spans="2:32" ht="14.25" hidden="1" x14ac:dyDescent="0.2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</row>
    <row r="396" spans="2:32" ht="14.25" hidden="1" x14ac:dyDescent="0.2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</row>
    <row r="397" spans="2:32" ht="14.25" hidden="1" x14ac:dyDescent="0.2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</row>
    <row r="398" spans="2:32" ht="14.25" hidden="1" x14ac:dyDescent="0.2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</row>
    <row r="399" spans="2:32" ht="14.25" hidden="1" x14ac:dyDescent="0.2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</row>
    <row r="400" spans="2:32" ht="14.25" hidden="1" x14ac:dyDescent="0.2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</row>
    <row r="401" spans="2:32" ht="14.25" hidden="1" x14ac:dyDescent="0.2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</row>
    <row r="402" spans="2:32" ht="14.25" hidden="1" x14ac:dyDescent="0.2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</row>
    <row r="403" spans="2:32" ht="14.25" hidden="1" x14ac:dyDescent="0.2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</row>
    <row r="404" spans="2:32" ht="14.25" hidden="1" x14ac:dyDescent="0.2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</row>
    <row r="405" spans="2:32" ht="14.25" hidden="1" x14ac:dyDescent="0.2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</row>
    <row r="406" spans="2:32" ht="14.25" hidden="1" x14ac:dyDescent="0.2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</row>
    <row r="407" spans="2:32" ht="14.25" hidden="1" x14ac:dyDescent="0.2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</row>
    <row r="408" spans="2:32" ht="14.25" hidden="1" x14ac:dyDescent="0.2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</row>
    <row r="409" spans="2:32" ht="14.25" hidden="1" x14ac:dyDescent="0.2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</row>
    <row r="410" spans="2:32" ht="14.25" hidden="1" x14ac:dyDescent="0.2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</row>
    <row r="411" spans="2:32" ht="14.25" hidden="1" x14ac:dyDescent="0.2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</row>
    <row r="412" spans="2:32" ht="14.25" hidden="1" x14ac:dyDescent="0.2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</row>
    <row r="413" spans="2:32" ht="14.25" hidden="1" x14ac:dyDescent="0.2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</row>
    <row r="414" spans="2:32" ht="14.25" hidden="1" x14ac:dyDescent="0.2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</row>
    <row r="415" spans="2:32" ht="14.25" hidden="1" x14ac:dyDescent="0.2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</row>
    <row r="416" spans="2:32" ht="14.25" hidden="1" x14ac:dyDescent="0.2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</row>
    <row r="417" spans="2:32" ht="14.25" hidden="1" x14ac:dyDescent="0.2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</row>
    <row r="418" spans="2:32" ht="14.25" hidden="1" x14ac:dyDescent="0.2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</row>
    <row r="419" spans="2:32" ht="14.25" hidden="1" x14ac:dyDescent="0.2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</row>
    <row r="420" spans="2:32" ht="14.25" hidden="1" x14ac:dyDescent="0.2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</row>
    <row r="421" spans="2:32" ht="14.25" hidden="1" x14ac:dyDescent="0.2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</row>
    <row r="422" spans="2:32" ht="14.25" hidden="1" x14ac:dyDescent="0.2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</row>
    <row r="423" spans="2:32" ht="14.25" hidden="1" x14ac:dyDescent="0.2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</row>
    <row r="424" spans="2:32" ht="14.25" hidden="1" x14ac:dyDescent="0.2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</row>
    <row r="425" spans="2:32" ht="14.25" hidden="1" x14ac:dyDescent="0.2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</row>
    <row r="426" spans="2:32" ht="14.25" hidden="1" x14ac:dyDescent="0.2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</row>
    <row r="427" spans="2:32" ht="14.25" hidden="1" x14ac:dyDescent="0.2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</row>
    <row r="428" spans="2:32" ht="14.25" hidden="1" x14ac:dyDescent="0.2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</row>
    <row r="429" spans="2:32" ht="14.25" hidden="1" x14ac:dyDescent="0.2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</row>
    <row r="430" spans="2:32" ht="14.25" hidden="1" x14ac:dyDescent="0.2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</row>
    <row r="431" spans="2:32" ht="14.25" hidden="1" x14ac:dyDescent="0.2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</row>
    <row r="432" spans="2:32" ht="14.25" hidden="1" x14ac:dyDescent="0.2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</row>
    <row r="433" spans="2:32" ht="14.25" hidden="1" x14ac:dyDescent="0.2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</row>
    <row r="434" spans="2:32" ht="14.25" hidden="1" x14ac:dyDescent="0.2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</row>
    <row r="435" spans="2:32" ht="14.25" hidden="1" x14ac:dyDescent="0.2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</row>
    <row r="436" spans="2:32" ht="14.25" hidden="1" x14ac:dyDescent="0.2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</row>
    <row r="437" spans="2:32" ht="14.25" hidden="1" x14ac:dyDescent="0.2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</row>
    <row r="438" spans="2:32" ht="14.25" hidden="1" x14ac:dyDescent="0.2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</row>
    <row r="439" spans="2:32" ht="14.25" hidden="1" x14ac:dyDescent="0.2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</row>
    <row r="440" spans="2:32" ht="14.25" hidden="1" x14ac:dyDescent="0.2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</row>
    <row r="441" spans="2:32" ht="14.25" hidden="1" x14ac:dyDescent="0.2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</row>
    <row r="442" spans="2:32" ht="14.25" hidden="1" x14ac:dyDescent="0.2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</row>
    <row r="443" spans="2:32" ht="14.25" hidden="1" x14ac:dyDescent="0.2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spans="2:32" ht="14.25" hidden="1" x14ac:dyDescent="0.2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</row>
    <row r="445" spans="2:32" ht="14.25" hidden="1" x14ac:dyDescent="0.2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</row>
    <row r="446" spans="2:32" ht="14.25" hidden="1" x14ac:dyDescent="0.2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</row>
    <row r="447" spans="2:32" ht="14.25" hidden="1" x14ac:dyDescent="0.2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</row>
    <row r="448" spans="2:32" ht="14.25" hidden="1" x14ac:dyDescent="0.2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</row>
    <row r="449" spans="2:32" ht="14.25" hidden="1" x14ac:dyDescent="0.2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</row>
    <row r="450" spans="2:32" ht="14.25" hidden="1" x14ac:dyDescent="0.2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</row>
    <row r="451" spans="2:32" ht="14.25" hidden="1" x14ac:dyDescent="0.2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</row>
    <row r="452" spans="2:32" ht="14.25" hidden="1" x14ac:dyDescent="0.2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</row>
    <row r="453" spans="2:32" ht="14.25" hidden="1" x14ac:dyDescent="0.2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</row>
    <row r="454" spans="2:32" ht="14.25" hidden="1" x14ac:dyDescent="0.2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</row>
    <row r="455" spans="2:32" ht="14.25" hidden="1" x14ac:dyDescent="0.2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</row>
    <row r="456" spans="2:32" ht="14.25" hidden="1" x14ac:dyDescent="0.2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</row>
    <row r="457" spans="2:32" ht="14.25" hidden="1" x14ac:dyDescent="0.2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</row>
    <row r="458" spans="2:32" ht="14.25" hidden="1" x14ac:dyDescent="0.2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</row>
    <row r="459" spans="2:32" ht="14.25" hidden="1" x14ac:dyDescent="0.2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</row>
    <row r="460" spans="2:32" ht="14.25" hidden="1" x14ac:dyDescent="0.2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</row>
    <row r="461" spans="2:32" ht="14.25" hidden="1" x14ac:dyDescent="0.2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</row>
    <row r="462" spans="2:32" ht="14.25" hidden="1" x14ac:dyDescent="0.2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</row>
    <row r="463" spans="2:32" ht="14.25" hidden="1" x14ac:dyDescent="0.2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</row>
    <row r="464" spans="2:32" ht="14.25" hidden="1" x14ac:dyDescent="0.2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</row>
    <row r="465" spans="2:32" ht="14.25" hidden="1" x14ac:dyDescent="0.2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</row>
    <row r="466" spans="2:32" ht="14.25" hidden="1" x14ac:dyDescent="0.2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</row>
    <row r="467" spans="2:32" ht="14.25" hidden="1" x14ac:dyDescent="0.2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</row>
    <row r="468" spans="2:32" ht="14.25" hidden="1" x14ac:dyDescent="0.2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</row>
    <row r="469" spans="2:32" ht="14.25" hidden="1" x14ac:dyDescent="0.2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</row>
    <row r="470" spans="2:32" ht="14.25" hidden="1" x14ac:dyDescent="0.2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</row>
    <row r="471" spans="2:32" ht="14.25" hidden="1" x14ac:dyDescent="0.2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</row>
    <row r="472" spans="2:32" ht="14.25" hidden="1" x14ac:dyDescent="0.2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</row>
    <row r="473" spans="2:32" ht="14.25" hidden="1" x14ac:dyDescent="0.2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</row>
    <row r="474" spans="2:32" ht="14.25" hidden="1" x14ac:dyDescent="0.2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</row>
    <row r="475" spans="2:32" ht="14.25" hidden="1" x14ac:dyDescent="0.2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</row>
    <row r="476" spans="2:32" ht="14.25" hidden="1" x14ac:dyDescent="0.2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</row>
    <row r="477" spans="2:32" ht="14.25" hidden="1" x14ac:dyDescent="0.2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</row>
    <row r="478" spans="2:32" ht="14.25" hidden="1" x14ac:dyDescent="0.2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</row>
    <row r="479" spans="2:32" ht="14.25" hidden="1" x14ac:dyDescent="0.2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</row>
    <row r="480" spans="2:32" ht="14.25" hidden="1" x14ac:dyDescent="0.2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</row>
    <row r="481" spans="2:32" ht="14.25" hidden="1" x14ac:dyDescent="0.2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</row>
    <row r="482" spans="2:32" ht="14.25" hidden="1" x14ac:dyDescent="0.2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</row>
    <row r="483" spans="2:32" ht="14.25" hidden="1" x14ac:dyDescent="0.2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</row>
    <row r="484" spans="2:32" ht="14.25" hidden="1" x14ac:dyDescent="0.2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</row>
    <row r="485" spans="2:32" ht="14.25" hidden="1" x14ac:dyDescent="0.2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</row>
    <row r="486" spans="2:32" ht="14.25" hidden="1" x14ac:dyDescent="0.2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</row>
    <row r="487" spans="2:32" ht="14.25" hidden="1" x14ac:dyDescent="0.2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</row>
    <row r="488" spans="2:32" ht="14.25" hidden="1" x14ac:dyDescent="0.2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</row>
    <row r="489" spans="2:32" ht="14.25" hidden="1" x14ac:dyDescent="0.2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</row>
    <row r="490" spans="2:32" ht="14.25" hidden="1" x14ac:dyDescent="0.2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</row>
    <row r="491" spans="2:32" ht="14.25" hidden="1" x14ac:dyDescent="0.2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</row>
    <row r="492" spans="2:32" ht="14.25" hidden="1" x14ac:dyDescent="0.2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</row>
    <row r="493" spans="2:32" ht="14.25" hidden="1" x14ac:dyDescent="0.2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</row>
    <row r="494" spans="2:32" ht="14.25" hidden="1" x14ac:dyDescent="0.2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</row>
    <row r="495" spans="2:32" ht="14.25" hidden="1" x14ac:dyDescent="0.2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</row>
    <row r="496" spans="2:32" ht="14.25" hidden="1" x14ac:dyDescent="0.2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</row>
    <row r="497" spans="2:32" ht="14.25" hidden="1" x14ac:dyDescent="0.2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</row>
    <row r="498" spans="2:32" ht="14.25" hidden="1" x14ac:dyDescent="0.2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</row>
    <row r="499" spans="2:32" ht="14.25" hidden="1" x14ac:dyDescent="0.2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</row>
    <row r="500" spans="2:32" ht="14.25" hidden="1" x14ac:dyDescent="0.2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</row>
    <row r="501" spans="2:32" ht="14.25" hidden="1" x14ac:dyDescent="0.2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</row>
    <row r="502" spans="2:32" ht="14.25" hidden="1" x14ac:dyDescent="0.2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</row>
    <row r="503" spans="2:32" ht="14.25" hidden="1" x14ac:dyDescent="0.2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</row>
    <row r="504" spans="2:32" ht="14.25" hidden="1" x14ac:dyDescent="0.2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</row>
    <row r="505" spans="2:32" ht="14.25" hidden="1" x14ac:dyDescent="0.2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</row>
    <row r="506" spans="2:32" ht="14.25" hidden="1" x14ac:dyDescent="0.2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</row>
    <row r="507" spans="2:32" ht="14.25" hidden="1" x14ac:dyDescent="0.2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</row>
    <row r="508" spans="2:32" ht="14.25" hidden="1" x14ac:dyDescent="0.2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</row>
    <row r="509" spans="2:32" ht="14.25" hidden="1" x14ac:dyDescent="0.2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</row>
    <row r="510" spans="2:32" ht="14.25" hidden="1" x14ac:dyDescent="0.2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</row>
    <row r="511" spans="2:32" ht="14.25" hidden="1" x14ac:dyDescent="0.2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</row>
    <row r="512" spans="2:32" ht="14.25" hidden="1" x14ac:dyDescent="0.2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</row>
    <row r="513" spans="2:32" ht="14.25" hidden="1" x14ac:dyDescent="0.2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</row>
    <row r="514" spans="2:32" ht="14.25" hidden="1" x14ac:dyDescent="0.2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</row>
    <row r="515" spans="2:32" ht="14.25" hidden="1" x14ac:dyDescent="0.2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</row>
    <row r="516" spans="2:32" ht="14.25" hidden="1" x14ac:dyDescent="0.2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</row>
    <row r="517" spans="2:32" ht="14.25" hidden="1" x14ac:dyDescent="0.2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</row>
    <row r="518" spans="2:32" ht="14.25" hidden="1" x14ac:dyDescent="0.2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</row>
    <row r="519" spans="2:32" ht="14.25" hidden="1" x14ac:dyDescent="0.2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</row>
    <row r="520" spans="2:32" ht="14.25" hidden="1" x14ac:dyDescent="0.2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</row>
    <row r="521" spans="2:32" ht="14.25" hidden="1" x14ac:dyDescent="0.2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</row>
    <row r="522" spans="2:32" ht="14.25" hidden="1" x14ac:dyDescent="0.2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</row>
    <row r="523" spans="2:32" ht="14.25" hidden="1" x14ac:dyDescent="0.2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</row>
    <row r="524" spans="2:32" ht="14.25" hidden="1" x14ac:dyDescent="0.2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</row>
    <row r="525" spans="2:32" ht="14.25" hidden="1" x14ac:dyDescent="0.2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</row>
    <row r="526" spans="2:32" ht="14.25" hidden="1" x14ac:dyDescent="0.2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</row>
    <row r="527" spans="2:32" ht="14.25" hidden="1" x14ac:dyDescent="0.2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</row>
    <row r="528" spans="2:32" ht="14.25" hidden="1" x14ac:dyDescent="0.2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</row>
    <row r="529" spans="2:32" ht="14.25" hidden="1" x14ac:dyDescent="0.2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</row>
    <row r="530" spans="2:32" ht="14.25" hidden="1" x14ac:dyDescent="0.2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</row>
    <row r="531" spans="2:32" ht="14.25" hidden="1" x14ac:dyDescent="0.2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</row>
    <row r="532" spans="2:32" ht="14.25" hidden="1" x14ac:dyDescent="0.2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</row>
    <row r="533" spans="2:32" ht="14.25" hidden="1" x14ac:dyDescent="0.2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</row>
    <row r="534" spans="2:32" ht="14.25" hidden="1" x14ac:dyDescent="0.2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</row>
    <row r="535" spans="2:32" ht="14.25" hidden="1" x14ac:dyDescent="0.2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</row>
    <row r="536" spans="2:32" ht="14.25" hidden="1" x14ac:dyDescent="0.2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</row>
    <row r="537" spans="2:32" ht="14.25" hidden="1" x14ac:dyDescent="0.2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</row>
    <row r="538" spans="2:32" ht="14.25" hidden="1" x14ac:dyDescent="0.2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</row>
    <row r="539" spans="2:32" ht="14.25" hidden="1" x14ac:dyDescent="0.2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</row>
    <row r="540" spans="2:32" ht="14.25" hidden="1" x14ac:dyDescent="0.2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</row>
    <row r="541" spans="2:32" ht="14.25" hidden="1" x14ac:dyDescent="0.2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</row>
    <row r="542" spans="2:32" ht="14.25" hidden="1" x14ac:dyDescent="0.2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</row>
    <row r="543" spans="2:32" ht="14.25" hidden="1" x14ac:dyDescent="0.2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</row>
    <row r="544" spans="2:32" ht="14.25" hidden="1" x14ac:dyDescent="0.2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</row>
    <row r="545" spans="2:32" ht="14.25" hidden="1" x14ac:dyDescent="0.2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</row>
    <row r="546" spans="2:32" ht="14.25" hidden="1" x14ac:dyDescent="0.2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</row>
    <row r="547" spans="2:32" ht="14.25" hidden="1" x14ac:dyDescent="0.2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</row>
    <row r="548" spans="2:32" ht="14.25" hidden="1" x14ac:dyDescent="0.2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</row>
    <row r="549" spans="2:32" ht="14.25" hidden="1" x14ac:dyDescent="0.2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</row>
    <row r="550" spans="2:32" ht="14.25" hidden="1" x14ac:dyDescent="0.2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</row>
    <row r="551" spans="2:32" ht="14.25" hidden="1" x14ac:dyDescent="0.2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</row>
    <row r="552" spans="2:32" ht="14.25" hidden="1" x14ac:dyDescent="0.2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</row>
    <row r="553" spans="2:32" ht="14.25" hidden="1" x14ac:dyDescent="0.2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</row>
    <row r="554" spans="2:32" ht="14.25" hidden="1" x14ac:dyDescent="0.2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</row>
    <row r="555" spans="2:32" ht="14.25" hidden="1" x14ac:dyDescent="0.2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</row>
    <row r="556" spans="2:32" ht="14.25" hidden="1" x14ac:dyDescent="0.2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</row>
    <row r="557" spans="2:32" ht="14.25" hidden="1" x14ac:dyDescent="0.2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</row>
    <row r="558" spans="2:32" ht="14.25" hidden="1" x14ac:dyDescent="0.2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</row>
    <row r="559" spans="2:32" ht="14.25" hidden="1" x14ac:dyDescent="0.2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</row>
    <row r="560" spans="2:32" ht="14.25" hidden="1" x14ac:dyDescent="0.2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</row>
    <row r="561" spans="2:32" ht="14.25" hidden="1" x14ac:dyDescent="0.2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</row>
    <row r="562" spans="2:32" ht="14.25" hidden="1" x14ac:dyDescent="0.2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</row>
    <row r="563" spans="2:32" ht="14.25" hidden="1" x14ac:dyDescent="0.2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</row>
    <row r="564" spans="2:32" ht="14.25" hidden="1" x14ac:dyDescent="0.2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</row>
    <row r="565" spans="2:32" ht="14.25" hidden="1" x14ac:dyDescent="0.2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</row>
    <row r="566" spans="2:32" ht="14.25" hidden="1" x14ac:dyDescent="0.2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</row>
    <row r="567" spans="2:32" ht="14.25" hidden="1" x14ac:dyDescent="0.2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</row>
    <row r="568" spans="2:32" ht="14.25" hidden="1" x14ac:dyDescent="0.2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</row>
    <row r="569" spans="2:32" ht="14.25" hidden="1" x14ac:dyDescent="0.2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</row>
    <row r="570" spans="2:32" ht="14.25" hidden="1" x14ac:dyDescent="0.2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</row>
    <row r="571" spans="2:32" ht="14.25" hidden="1" x14ac:dyDescent="0.2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</row>
    <row r="572" spans="2:32" ht="14.25" hidden="1" x14ac:dyDescent="0.2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</row>
    <row r="573" spans="2:32" ht="14.25" hidden="1" x14ac:dyDescent="0.2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</row>
    <row r="574" spans="2:32" ht="14.25" hidden="1" x14ac:dyDescent="0.2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</row>
    <row r="575" spans="2:32" ht="14.25" hidden="1" x14ac:dyDescent="0.2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</row>
    <row r="576" spans="2:32" ht="14.25" hidden="1" x14ac:dyDescent="0.2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</row>
    <row r="577" spans="1:33" hidden="1" x14ac:dyDescent="0.2"/>
    <row r="578" spans="1:33" hidden="1" x14ac:dyDescent="0.2"/>
    <row r="579" spans="1:33" hidden="1" x14ac:dyDescent="0.2">
      <c r="A579" s="98"/>
      <c r="B579" s="98"/>
      <c r="C579" s="98"/>
      <c r="D579" s="98"/>
      <c r="E579" s="98"/>
      <c r="F579" s="98"/>
      <c r="G579" s="98"/>
      <c r="H579" s="98"/>
      <c r="I579" s="98"/>
      <c r="J579" s="98"/>
      <c r="K579" s="98"/>
      <c r="L579" s="98"/>
      <c r="M579" s="98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  <c r="Z579" s="98"/>
      <c r="AA579" s="98"/>
      <c r="AB579" s="98"/>
      <c r="AC579" s="98"/>
      <c r="AD579" s="98"/>
      <c r="AE579" s="98"/>
      <c r="AF579" s="98"/>
      <c r="AG579" s="98"/>
    </row>
    <row r="580" spans="1:33" x14ac:dyDescent="0.2"/>
  </sheetData>
  <sheetProtection algorithmName="SHA-512" hashValue="JZ8NWagPbLiSI2WYlNm4Rss5EL1STI1r69JPOxlO/O2YjXn4UBfEG3VYaDXNfBNDq1nv558vW1V8Rzs/nsgkFw==" saltValue="11y1xTLlEGnzwvB2FOjeng==" spinCount="100000" sheet="1" selectLockedCells="1"/>
  <mergeCells count="355">
    <mergeCell ref="N82:Q82"/>
    <mergeCell ref="N80:Q80"/>
    <mergeCell ref="B81:L81"/>
    <mergeCell ref="N81:Q81"/>
    <mergeCell ref="J66:L66"/>
    <mergeCell ref="J63:L63"/>
    <mergeCell ref="N57:P57"/>
    <mergeCell ref="N58:P58"/>
    <mergeCell ref="N65:P65"/>
    <mergeCell ref="A60:B60"/>
    <mergeCell ref="B77:L77"/>
    <mergeCell ref="N77:Q77"/>
    <mergeCell ref="B78:L78"/>
    <mergeCell ref="N78:Q78"/>
    <mergeCell ref="J58:L58"/>
    <mergeCell ref="J59:L59"/>
    <mergeCell ref="J60:L60"/>
    <mergeCell ref="P69:AG69"/>
    <mergeCell ref="C59:E59"/>
    <mergeCell ref="C60:E60"/>
    <mergeCell ref="C65:E65"/>
    <mergeCell ref="C66:E66"/>
    <mergeCell ref="B80:L80"/>
    <mergeCell ref="A47:D47"/>
    <mergeCell ref="AD65:AG65"/>
    <mergeCell ref="A50:B50"/>
    <mergeCell ref="A51:B51"/>
    <mergeCell ref="A52:B52"/>
    <mergeCell ref="A53:B53"/>
    <mergeCell ref="C55:E55"/>
    <mergeCell ref="C56:E56"/>
    <mergeCell ref="A55:B55"/>
    <mergeCell ref="J52:L52"/>
    <mergeCell ref="J53:L53"/>
    <mergeCell ref="C57:E57"/>
    <mergeCell ref="F65:H65"/>
    <mergeCell ref="F66:H66"/>
    <mergeCell ref="J56:L56"/>
    <mergeCell ref="J57:L57"/>
    <mergeCell ref="C53:E53"/>
    <mergeCell ref="C58:E58"/>
    <mergeCell ref="V50:V66"/>
    <mergeCell ref="W50:Y50"/>
    <mergeCell ref="S51:U51"/>
    <mergeCell ref="W51:Y51"/>
    <mergeCell ref="C64:E64"/>
    <mergeCell ref="A89:K89"/>
    <mergeCell ref="B76:L76"/>
    <mergeCell ref="N76:Q76"/>
    <mergeCell ref="A45:D45"/>
    <mergeCell ref="F63:H63"/>
    <mergeCell ref="A113:X113"/>
    <mergeCell ref="J15:AF15"/>
    <mergeCell ref="T28:Y28"/>
    <mergeCell ref="A44:AG44"/>
    <mergeCell ref="A48:AG48"/>
    <mergeCell ref="E46:AG46"/>
    <mergeCell ref="E45:AG45"/>
    <mergeCell ref="E47:AG47"/>
    <mergeCell ref="A46:D46"/>
    <mergeCell ref="AA28:IV28"/>
    <mergeCell ref="B98:L98"/>
    <mergeCell ref="F64:H64"/>
    <mergeCell ref="A63:B63"/>
    <mergeCell ref="A64:B64"/>
    <mergeCell ref="C63:E63"/>
    <mergeCell ref="B79:L79"/>
    <mergeCell ref="N79:Q79"/>
    <mergeCell ref="M50:M66"/>
    <mergeCell ref="J50:L50"/>
    <mergeCell ref="B83:L83"/>
    <mergeCell ref="N83:Q83"/>
    <mergeCell ref="N70:Q70"/>
    <mergeCell ref="B82:L82"/>
    <mergeCell ref="B72:L72"/>
    <mergeCell ref="A114:AG114"/>
    <mergeCell ref="V6:AB6"/>
    <mergeCell ref="B8:J8"/>
    <mergeCell ref="R8:T8"/>
    <mergeCell ref="Z8:AG8"/>
    <mergeCell ref="K8:L8"/>
    <mergeCell ref="AA10:AG10"/>
    <mergeCell ref="A17:P17"/>
    <mergeCell ref="C28:R28"/>
    <mergeCell ref="B70:L70"/>
    <mergeCell ref="A68:AG68"/>
    <mergeCell ref="B91:L91"/>
    <mergeCell ref="A88:AG88"/>
    <mergeCell ref="Y90:AG113"/>
    <mergeCell ref="R90:X110"/>
    <mergeCell ref="B109:L109"/>
    <mergeCell ref="B101:L101"/>
    <mergeCell ref="B97:L97"/>
    <mergeCell ref="B92:L92"/>
    <mergeCell ref="N97:Q97"/>
    <mergeCell ref="N91:Q91"/>
    <mergeCell ref="A34:AG34"/>
    <mergeCell ref="B35:AG35"/>
    <mergeCell ref="A36:N36"/>
    <mergeCell ref="Y36:AG36"/>
    <mergeCell ref="A39:XFD39"/>
    <mergeCell ref="Y87:AG87"/>
    <mergeCell ref="B84:L84"/>
    <mergeCell ref="N84:Q84"/>
    <mergeCell ref="B85:L85"/>
    <mergeCell ref="N85:Q85"/>
    <mergeCell ref="S85:W85"/>
    <mergeCell ref="B86:L86"/>
    <mergeCell ref="N86:Q86"/>
    <mergeCell ref="A87:X87"/>
    <mergeCell ref="R70:X84"/>
    <mergeCell ref="B75:L75"/>
    <mergeCell ref="N75:Q75"/>
    <mergeCell ref="B71:L71"/>
    <mergeCell ref="N71:Q71"/>
    <mergeCell ref="N72:Q72"/>
    <mergeCell ref="B73:L73"/>
    <mergeCell ref="N73:Q73"/>
    <mergeCell ref="B74:L74"/>
    <mergeCell ref="N74:Q74"/>
    <mergeCell ref="X10:Z10"/>
    <mergeCell ref="I11:AF11"/>
    <mergeCell ref="G12:AF12"/>
    <mergeCell ref="A9:AG9"/>
    <mergeCell ref="E10:Q10"/>
    <mergeCell ref="B11:H11"/>
    <mergeCell ref="B13:J13"/>
    <mergeCell ref="A18:AG18"/>
    <mergeCell ref="B33:Y33"/>
    <mergeCell ref="C29:R29"/>
    <mergeCell ref="C30:R30"/>
    <mergeCell ref="A32:AG32"/>
    <mergeCell ref="T29:Y29"/>
    <mergeCell ref="T30:Y30"/>
    <mergeCell ref="AA33:AF33"/>
    <mergeCell ref="C27:R27"/>
    <mergeCell ref="Z26:IV26"/>
    <mergeCell ref="AA27:AG27"/>
    <mergeCell ref="T26:Y26"/>
    <mergeCell ref="T27:Y27"/>
    <mergeCell ref="AA22:AF22"/>
    <mergeCell ref="A24:AG24"/>
    <mergeCell ref="Q17:AF17"/>
    <mergeCell ref="U14:X14"/>
    <mergeCell ref="Z14:AC14"/>
    <mergeCell ref="F19:AG19"/>
    <mergeCell ref="Q16:T16"/>
    <mergeCell ref="V16:Z16"/>
    <mergeCell ref="AB16:AF16"/>
    <mergeCell ref="B16:P16"/>
    <mergeCell ref="AD14:AF14"/>
    <mergeCell ref="B14:I14"/>
    <mergeCell ref="B15:I15"/>
    <mergeCell ref="Z29:AG29"/>
    <mergeCell ref="AA30:AG30"/>
    <mergeCell ref="AA31:AF31"/>
    <mergeCell ref="A1:AG1"/>
    <mergeCell ref="A2:AG2"/>
    <mergeCell ref="A3:AG3"/>
    <mergeCell ref="A4:AG4"/>
    <mergeCell ref="A5:AG5"/>
    <mergeCell ref="A6:U6"/>
    <mergeCell ref="A7:AG7"/>
    <mergeCell ref="AC6:AD6"/>
    <mergeCell ref="AE6:AF6"/>
    <mergeCell ref="B12:F12"/>
    <mergeCell ref="K13:AF13"/>
    <mergeCell ref="AA20:AF20"/>
    <mergeCell ref="K21:X21"/>
    <mergeCell ref="AA21:AF21"/>
    <mergeCell ref="AA23:AF23"/>
    <mergeCell ref="C20:Y20"/>
    <mergeCell ref="C26:R26"/>
    <mergeCell ref="M8:Q8"/>
    <mergeCell ref="U8:Y8"/>
    <mergeCell ref="K14:N14"/>
    <mergeCell ref="P14:S14"/>
    <mergeCell ref="AA42:AF42"/>
    <mergeCell ref="AA43:AF43"/>
    <mergeCell ref="T36:X36"/>
    <mergeCell ref="O36:R36"/>
    <mergeCell ref="T38:X38"/>
    <mergeCell ref="T40:X40"/>
    <mergeCell ref="O37:R37"/>
    <mergeCell ref="O38:R38"/>
    <mergeCell ref="O40:R40"/>
    <mergeCell ref="T37:X37"/>
    <mergeCell ref="A41:AG41"/>
    <mergeCell ref="G42:S42"/>
    <mergeCell ref="G43:S43"/>
    <mergeCell ref="A42:F42"/>
    <mergeCell ref="A43:F43"/>
    <mergeCell ref="U42:Z42"/>
    <mergeCell ref="U43:Z43"/>
    <mergeCell ref="C37:N37"/>
    <mergeCell ref="C38:N38"/>
    <mergeCell ref="C40:N40"/>
    <mergeCell ref="Y37:AG37"/>
    <mergeCell ref="Y38:AG38"/>
    <mergeCell ref="Y40:AG40"/>
    <mergeCell ref="B106:L106"/>
    <mergeCell ref="B103:L103"/>
    <mergeCell ref="N103:Q103"/>
    <mergeCell ref="B104:L104"/>
    <mergeCell ref="N104:Q104"/>
    <mergeCell ref="B105:L105"/>
    <mergeCell ref="B102:L102"/>
    <mergeCell ref="N106:Q106"/>
    <mergeCell ref="N98:Q98"/>
    <mergeCell ref="N101:Q101"/>
    <mergeCell ref="N102:Q102"/>
    <mergeCell ref="N99:Q99"/>
    <mergeCell ref="B99:L99"/>
    <mergeCell ref="A579:AG579"/>
    <mergeCell ref="B93:L93"/>
    <mergeCell ref="N93:Q93"/>
    <mergeCell ref="B94:L94"/>
    <mergeCell ref="N94:Q94"/>
    <mergeCell ref="B100:L100"/>
    <mergeCell ref="N100:Q100"/>
    <mergeCell ref="B108:L108"/>
    <mergeCell ref="N105:Q105"/>
    <mergeCell ref="N108:Q108"/>
    <mergeCell ref="S111:W111"/>
    <mergeCell ref="B112:L112"/>
    <mergeCell ref="N112:Q112"/>
    <mergeCell ref="B110:L110"/>
    <mergeCell ref="N110:Q110"/>
    <mergeCell ref="B111:L111"/>
    <mergeCell ref="N111:Q111"/>
    <mergeCell ref="S112:X112"/>
    <mergeCell ref="N107:Q107"/>
    <mergeCell ref="N109:Q109"/>
    <mergeCell ref="B107:L107"/>
    <mergeCell ref="B96:L96"/>
    <mergeCell ref="N96:Q96"/>
    <mergeCell ref="B95:L95"/>
    <mergeCell ref="A59:B59"/>
    <mergeCell ref="C61:E61"/>
    <mergeCell ref="A54:B54"/>
    <mergeCell ref="F57:H57"/>
    <mergeCell ref="C52:E52"/>
    <mergeCell ref="C62:E62"/>
    <mergeCell ref="N50:P50"/>
    <mergeCell ref="N51:P51"/>
    <mergeCell ref="J51:L51"/>
    <mergeCell ref="F50:H50"/>
    <mergeCell ref="J54:L54"/>
    <mergeCell ref="J55:L55"/>
    <mergeCell ref="F59:H59"/>
    <mergeCell ref="C50:E50"/>
    <mergeCell ref="F60:H60"/>
    <mergeCell ref="N59:P59"/>
    <mergeCell ref="N55:P55"/>
    <mergeCell ref="N52:P52"/>
    <mergeCell ref="N54:P54"/>
    <mergeCell ref="N60:P60"/>
    <mergeCell ref="J62:L62"/>
    <mergeCell ref="C51:E51"/>
    <mergeCell ref="B10:D10"/>
    <mergeCell ref="A58:B58"/>
    <mergeCell ref="A65:B65"/>
    <mergeCell ref="A66:B66"/>
    <mergeCell ref="C54:E54"/>
    <mergeCell ref="I50:I66"/>
    <mergeCell ref="F52:H52"/>
    <mergeCell ref="F51:H51"/>
    <mergeCell ref="F53:H53"/>
    <mergeCell ref="F54:H54"/>
    <mergeCell ref="F55:H55"/>
    <mergeCell ref="F56:H56"/>
    <mergeCell ref="C21:J21"/>
    <mergeCell ref="C22:X22"/>
    <mergeCell ref="B23:X23"/>
    <mergeCell ref="C31:P31"/>
    <mergeCell ref="B25:AG25"/>
    <mergeCell ref="A49:M49"/>
    <mergeCell ref="N49:AG49"/>
    <mergeCell ref="A56:B56"/>
    <mergeCell ref="A57:B57"/>
    <mergeCell ref="AC57:AG57"/>
    <mergeCell ref="F58:H58"/>
    <mergeCell ref="N53:P53"/>
    <mergeCell ref="N95:Q95"/>
    <mergeCell ref="J64:L64"/>
    <mergeCell ref="J65:L65"/>
    <mergeCell ref="N56:P56"/>
    <mergeCell ref="N63:P63"/>
    <mergeCell ref="N66:P66"/>
    <mergeCell ref="N92:Q92"/>
    <mergeCell ref="B90:L90"/>
    <mergeCell ref="N90:Q90"/>
    <mergeCell ref="L89:AF89"/>
    <mergeCell ref="AD66:AG67"/>
    <mergeCell ref="A67:AC67"/>
    <mergeCell ref="S59:U59"/>
    <mergeCell ref="W59:Y59"/>
    <mergeCell ref="F61:H61"/>
    <mergeCell ref="F62:H62"/>
    <mergeCell ref="A61:B61"/>
    <mergeCell ref="A62:B62"/>
    <mergeCell ref="J61:L61"/>
    <mergeCell ref="A69:O69"/>
    <mergeCell ref="N64:P64"/>
    <mergeCell ref="Q64:R64"/>
    <mergeCell ref="N61:P61"/>
    <mergeCell ref="N62:P62"/>
    <mergeCell ref="AC50:AG51"/>
    <mergeCell ref="Q59:R59"/>
    <mergeCell ref="Q60:R60"/>
    <mergeCell ref="Q61:R61"/>
    <mergeCell ref="S60:U60"/>
    <mergeCell ref="W60:Y60"/>
    <mergeCell ref="S61:U61"/>
    <mergeCell ref="W61:Y61"/>
    <mergeCell ref="W57:Y57"/>
    <mergeCell ref="S58:U58"/>
    <mergeCell ref="S53:U53"/>
    <mergeCell ref="S50:U50"/>
    <mergeCell ref="AC53:AG53"/>
    <mergeCell ref="S52:U52"/>
    <mergeCell ref="W52:Y52"/>
    <mergeCell ref="Q50:R50"/>
    <mergeCell ref="Q51:R51"/>
    <mergeCell ref="Q52:R52"/>
    <mergeCell ref="Q53:R53"/>
    <mergeCell ref="Q58:R58"/>
    <mergeCell ref="W58:Y58"/>
    <mergeCell ref="Q54:R54"/>
    <mergeCell ref="Q55:R55"/>
    <mergeCell ref="Q56:R56"/>
    <mergeCell ref="Q66:R66"/>
    <mergeCell ref="Z50:AB66"/>
    <mergeCell ref="Q62:R62"/>
    <mergeCell ref="S66:U66"/>
    <mergeCell ref="W66:Y66"/>
    <mergeCell ref="S65:U65"/>
    <mergeCell ref="W65:Y65"/>
    <mergeCell ref="S62:U62"/>
    <mergeCell ref="Q65:R65"/>
    <mergeCell ref="S64:U64"/>
    <mergeCell ref="Q63:R63"/>
    <mergeCell ref="W64:Y64"/>
    <mergeCell ref="S63:U63"/>
    <mergeCell ref="W63:Y63"/>
    <mergeCell ref="W62:Y62"/>
    <mergeCell ref="Q57:R57"/>
    <mergeCell ref="S55:U55"/>
    <mergeCell ref="W55:Y55"/>
    <mergeCell ref="S54:U54"/>
    <mergeCell ref="W54:Y54"/>
    <mergeCell ref="S56:U56"/>
    <mergeCell ref="W56:Y56"/>
    <mergeCell ref="S57:U57"/>
    <mergeCell ref="W53:Y53"/>
  </mergeCells>
  <phoneticPr fontId="2" type="noConversion"/>
  <printOptions horizontalCentered="1"/>
  <pageMargins left="0.25" right="0.25" top="0.8" bottom="0.6" header="0.5" footer="0.25"/>
  <pageSetup scale="81" fitToHeight="0" orientation="portrait" r:id="rId1"/>
  <headerFooter alignWithMargins="0">
    <oddHeader>&amp;L&amp;8BUS-5 (Rev. 08/2019)
&amp;6Page &amp;P</oddHeader>
    <oddFooter>&amp;L&amp;8Distribution:        __Principal (original)    _1_Sponsor     _2_School Office&amp;R&amp;"Arial,Italic"&amp;7&amp;A
Page &amp;P of &amp;N</oddFooter>
  </headerFooter>
  <rowBreaks count="2" manualBreakCount="2">
    <brk id="47" max="16383" man="1"/>
    <brk id="8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J51"/>
  <sheetViews>
    <sheetView showGridLines="0" showRowColHeaders="0" workbookViewId="0">
      <selection sqref="A1:C1"/>
    </sheetView>
  </sheetViews>
  <sheetFormatPr defaultColWidth="0" defaultRowHeight="14.25" zeroHeight="1" x14ac:dyDescent="0.2"/>
  <cols>
    <col min="1" max="1" width="3.7109375" style="2" customWidth="1"/>
    <col min="2" max="2" width="41.28515625" style="2" customWidth="1"/>
    <col min="3" max="3" width="44.140625" style="2" customWidth="1"/>
    <col min="4" max="16384" width="0" style="2" hidden="1"/>
  </cols>
  <sheetData>
    <row r="1" spans="1:10" ht="18" x14ac:dyDescent="0.25">
      <c r="A1" s="162" t="s">
        <v>71</v>
      </c>
      <c r="B1" s="162"/>
      <c r="C1" s="162"/>
      <c r="D1" s="17"/>
      <c r="E1" s="17"/>
      <c r="F1" s="17"/>
      <c r="G1" s="17"/>
      <c r="H1" s="17"/>
      <c r="I1" s="17"/>
      <c r="J1" s="17"/>
    </row>
    <row r="2" spans="1:10" x14ac:dyDescent="0.2">
      <c r="A2" s="161"/>
      <c r="B2" s="161"/>
      <c r="C2" s="161"/>
    </row>
    <row r="3" spans="1:10" x14ac:dyDescent="0.2">
      <c r="A3" s="161"/>
      <c r="B3" s="161"/>
      <c r="C3" s="161"/>
    </row>
    <row r="4" spans="1:10" ht="15" x14ac:dyDescent="0.25">
      <c r="A4" s="163" t="s">
        <v>24</v>
      </c>
      <c r="B4" s="163"/>
      <c r="C4" s="163"/>
    </row>
    <row r="5" spans="1:10" x14ac:dyDescent="0.2">
      <c r="A5" s="157"/>
      <c r="B5" s="157"/>
      <c r="C5" s="157"/>
    </row>
    <row r="6" spans="1:10" ht="15" x14ac:dyDescent="0.25">
      <c r="A6" s="158" t="s">
        <v>26</v>
      </c>
      <c r="B6" s="159"/>
      <c r="C6" s="159"/>
    </row>
    <row r="7" spans="1:10" x14ac:dyDescent="0.2">
      <c r="A7" s="25"/>
      <c r="B7" s="25" t="s">
        <v>358</v>
      </c>
      <c r="C7" s="25" t="s">
        <v>42</v>
      </c>
    </row>
    <row r="8" spans="1:10" x14ac:dyDescent="0.2">
      <c r="A8" s="25"/>
      <c r="B8" s="25" t="s">
        <v>359</v>
      </c>
      <c r="C8" s="25" t="s">
        <v>43</v>
      </c>
    </row>
    <row r="9" spans="1:10" x14ac:dyDescent="0.2">
      <c r="A9" s="25"/>
      <c r="B9" s="25" t="s">
        <v>5</v>
      </c>
      <c r="C9" s="25" t="s">
        <v>25</v>
      </c>
    </row>
    <row r="10" spans="1:10" ht="9.9499999999999993" customHeight="1" x14ac:dyDescent="0.2">
      <c r="A10" s="161"/>
      <c r="B10" s="161"/>
      <c r="C10" s="161"/>
    </row>
    <row r="11" spans="1:10" x14ac:dyDescent="0.2">
      <c r="A11" s="25"/>
      <c r="B11" s="25" t="s">
        <v>28</v>
      </c>
      <c r="C11" s="25" t="s">
        <v>27</v>
      </c>
    </row>
    <row r="12" spans="1:10" x14ac:dyDescent="0.2">
      <c r="A12" s="25"/>
      <c r="B12" s="25"/>
      <c r="C12" s="25" t="s">
        <v>29</v>
      </c>
    </row>
    <row r="13" spans="1:10" x14ac:dyDescent="0.2">
      <c r="A13" s="157"/>
      <c r="B13" s="157"/>
      <c r="C13" s="157"/>
    </row>
    <row r="14" spans="1:10" ht="15" x14ac:dyDescent="0.25">
      <c r="A14" s="26" t="s">
        <v>1</v>
      </c>
      <c r="B14" s="158" t="s">
        <v>72</v>
      </c>
      <c r="C14" s="159"/>
    </row>
    <row r="15" spans="1:10" x14ac:dyDescent="0.2">
      <c r="A15" s="25"/>
      <c r="B15" s="160" t="s">
        <v>80</v>
      </c>
      <c r="C15" s="160"/>
    </row>
    <row r="16" spans="1:10" x14ac:dyDescent="0.2">
      <c r="A16" s="25"/>
      <c r="B16" s="160" t="s">
        <v>360</v>
      </c>
      <c r="C16" s="159"/>
    </row>
    <row r="17" spans="1:3" ht="9" customHeight="1" x14ac:dyDescent="0.2">
      <c r="A17" s="157"/>
      <c r="B17" s="159"/>
      <c r="C17" s="159"/>
    </row>
    <row r="18" spans="1:3" x14ac:dyDescent="0.2">
      <c r="A18" s="25"/>
      <c r="B18" s="160" t="s">
        <v>78</v>
      </c>
      <c r="C18" s="159"/>
    </row>
    <row r="19" spans="1:3" x14ac:dyDescent="0.2">
      <c r="A19" s="25"/>
      <c r="B19" s="160" t="s">
        <v>361</v>
      </c>
      <c r="C19" s="159"/>
    </row>
    <row r="20" spans="1:3" ht="9" customHeight="1" x14ac:dyDescent="0.2">
      <c r="A20" s="157"/>
      <c r="B20" s="157"/>
      <c r="C20" s="157"/>
    </row>
    <row r="21" spans="1:3" x14ac:dyDescent="0.2">
      <c r="A21" s="25"/>
      <c r="B21" s="160" t="s">
        <v>372</v>
      </c>
      <c r="C21" s="159"/>
    </row>
    <row r="22" spans="1:3" x14ac:dyDescent="0.2">
      <c r="A22" s="25"/>
      <c r="B22" s="157" t="s">
        <v>362</v>
      </c>
      <c r="C22" s="157"/>
    </row>
    <row r="23" spans="1:3" x14ac:dyDescent="0.2">
      <c r="A23" s="25"/>
      <c r="B23" s="157"/>
      <c r="C23" s="157"/>
    </row>
    <row r="24" spans="1:3" ht="15" x14ac:dyDescent="0.25">
      <c r="A24" s="26" t="s">
        <v>2</v>
      </c>
      <c r="B24" s="158" t="s">
        <v>74</v>
      </c>
      <c r="C24" s="159"/>
    </row>
    <row r="25" spans="1:3" ht="15" x14ac:dyDescent="0.25">
      <c r="A25" s="26"/>
      <c r="B25" s="157" t="s">
        <v>79</v>
      </c>
      <c r="C25" s="157"/>
    </row>
    <row r="26" spans="1:3" ht="9" customHeight="1" x14ac:dyDescent="0.25">
      <c r="A26" s="158"/>
      <c r="B26" s="159"/>
      <c r="C26" s="159"/>
    </row>
    <row r="27" spans="1:3" ht="15" x14ac:dyDescent="0.25">
      <c r="A27" s="26"/>
      <c r="B27" s="157" t="s">
        <v>375</v>
      </c>
      <c r="C27" s="157"/>
    </row>
    <row r="28" spans="1:3" ht="15" x14ac:dyDescent="0.25">
      <c r="A28" s="26"/>
      <c r="B28" s="157" t="s">
        <v>363</v>
      </c>
      <c r="C28" s="157"/>
    </row>
    <row r="29" spans="1:3" ht="9" customHeight="1" x14ac:dyDescent="0.25">
      <c r="A29" s="158"/>
      <c r="B29" s="159"/>
      <c r="C29" s="159"/>
    </row>
    <row r="30" spans="1:3" ht="15" x14ac:dyDescent="0.25">
      <c r="A30" s="31"/>
      <c r="B30" s="157" t="s">
        <v>376</v>
      </c>
      <c r="C30" s="157"/>
    </row>
    <row r="31" spans="1:3" ht="9" customHeight="1" x14ac:dyDescent="0.25">
      <c r="A31" s="31"/>
      <c r="B31" s="32"/>
      <c r="C31" s="32"/>
    </row>
    <row r="32" spans="1:3" ht="15" x14ac:dyDescent="0.25">
      <c r="A32" s="26"/>
      <c r="B32" s="157" t="s">
        <v>377</v>
      </c>
      <c r="C32" s="157"/>
    </row>
    <row r="33" spans="1:3" ht="15" x14ac:dyDescent="0.25">
      <c r="A33" s="26"/>
      <c r="B33" s="157" t="s">
        <v>364</v>
      </c>
      <c r="C33" s="157"/>
    </row>
    <row r="34" spans="1:3" ht="15" x14ac:dyDescent="0.25">
      <c r="A34" s="26"/>
      <c r="B34" s="157" t="s">
        <v>365</v>
      </c>
      <c r="C34" s="157"/>
    </row>
    <row r="35" spans="1:3" ht="9" customHeight="1" x14ac:dyDescent="0.25">
      <c r="A35" s="158"/>
      <c r="B35" s="159"/>
      <c r="C35" s="159"/>
    </row>
    <row r="36" spans="1:3" ht="15" x14ac:dyDescent="0.25">
      <c r="A36" s="26"/>
      <c r="B36" s="157" t="s">
        <v>385</v>
      </c>
      <c r="C36" s="157"/>
    </row>
    <row r="37" spans="1:3" ht="15" x14ac:dyDescent="0.25">
      <c r="A37" s="26"/>
      <c r="B37" s="157" t="s">
        <v>386</v>
      </c>
      <c r="C37" s="157"/>
    </row>
    <row r="38" spans="1:3" x14ac:dyDescent="0.2">
      <c r="A38" s="157"/>
      <c r="B38" s="157"/>
      <c r="C38" s="157"/>
    </row>
    <row r="39" spans="1:3" ht="15" x14ac:dyDescent="0.25">
      <c r="A39" s="26" t="s">
        <v>15</v>
      </c>
      <c r="B39" s="158" t="s">
        <v>75</v>
      </c>
      <c r="C39" s="159"/>
    </row>
    <row r="40" spans="1:3" x14ac:dyDescent="0.2">
      <c r="A40" s="25"/>
      <c r="B40" s="157" t="s">
        <v>76</v>
      </c>
      <c r="C40" s="157"/>
    </row>
    <row r="41" spans="1:3" x14ac:dyDescent="0.2">
      <c r="A41" s="157"/>
      <c r="B41" s="157"/>
      <c r="C41" s="157"/>
    </row>
    <row r="42" spans="1:3" ht="15" x14ac:dyDescent="0.25">
      <c r="A42" s="26" t="s">
        <v>19</v>
      </c>
      <c r="B42" s="158" t="s">
        <v>374</v>
      </c>
      <c r="C42" s="159"/>
    </row>
    <row r="43" spans="1:3" x14ac:dyDescent="0.2">
      <c r="A43" s="25"/>
      <c r="B43" s="157" t="s">
        <v>378</v>
      </c>
      <c r="C43" s="157"/>
    </row>
    <row r="44" spans="1:3" ht="9" customHeight="1" x14ac:dyDescent="0.2">
      <c r="A44" s="157"/>
      <c r="B44" s="157"/>
      <c r="C44" s="157"/>
    </row>
    <row r="45" spans="1:3" x14ac:dyDescent="0.2">
      <c r="A45" s="25"/>
      <c r="B45" s="157" t="s">
        <v>379</v>
      </c>
      <c r="C45" s="157"/>
    </row>
    <row r="46" spans="1:3" ht="9" customHeight="1" x14ac:dyDescent="0.2">
      <c r="A46" s="157"/>
      <c r="B46" s="157"/>
      <c r="C46" s="157"/>
    </row>
    <row r="47" spans="1:3" x14ac:dyDescent="0.2">
      <c r="A47" s="25"/>
      <c r="B47" s="157" t="s">
        <v>387</v>
      </c>
      <c r="C47" s="157"/>
    </row>
    <row r="48" spans="1:3" x14ac:dyDescent="0.2">
      <c r="A48" s="34"/>
      <c r="B48" s="34" t="s">
        <v>388</v>
      </c>
      <c r="C48" s="34"/>
    </row>
    <row r="49" spans="1:3" x14ac:dyDescent="0.2">
      <c r="A49" s="157"/>
      <c r="B49" s="157"/>
      <c r="C49" s="157"/>
    </row>
    <row r="50" spans="1:3" hidden="1" x14ac:dyDescent="0.2"/>
    <row r="51" spans="1:3" hidden="1" x14ac:dyDescent="0.2"/>
  </sheetData>
  <sheetProtection algorithmName="SHA-512" hashValue="7WYsZJ2P20pooUG0NN/VlrkPDApmrUvog4zI7+M6CUvq+z2v4HzosWgi/eWAXVJxVZWVV0yjayZHlm74z1qNwA==" saltValue="s7Af/cvjmMp1WOO2dFnEzQ==" spinCount="100000" sheet="1" selectLockedCells="1"/>
  <mergeCells count="42">
    <mergeCell ref="A1:C1"/>
    <mergeCell ref="A2:C2"/>
    <mergeCell ref="A3:C3"/>
    <mergeCell ref="A4:C4"/>
    <mergeCell ref="A5:C5"/>
    <mergeCell ref="A6:C6"/>
    <mergeCell ref="A10:C10"/>
    <mergeCell ref="B15:C15"/>
    <mergeCell ref="B16:C16"/>
    <mergeCell ref="A17:C17"/>
    <mergeCell ref="B18:C18"/>
    <mergeCell ref="B19:C19"/>
    <mergeCell ref="B21:C21"/>
    <mergeCell ref="B22:C22"/>
    <mergeCell ref="B23:C23"/>
    <mergeCell ref="B24:C24"/>
    <mergeCell ref="B25:C25"/>
    <mergeCell ref="A26:C26"/>
    <mergeCell ref="B27:C27"/>
    <mergeCell ref="B28:C28"/>
    <mergeCell ref="A41:C41"/>
    <mergeCell ref="A29:C29"/>
    <mergeCell ref="B32:C32"/>
    <mergeCell ref="B33:C33"/>
    <mergeCell ref="B34:C34"/>
    <mergeCell ref="B30:C30"/>
    <mergeCell ref="A49:C49"/>
    <mergeCell ref="A13:C13"/>
    <mergeCell ref="B14:C14"/>
    <mergeCell ref="A20:C20"/>
    <mergeCell ref="A46:C46"/>
    <mergeCell ref="B47:C47"/>
    <mergeCell ref="B42:C42"/>
    <mergeCell ref="A44:C44"/>
    <mergeCell ref="B45:C45"/>
    <mergeCell ref="A35:C35"/>
    <mergeCell ref="B36:C36"/>
    <mergeCell ref="B37:C37"/>
    <mergeCell ref="B43:C43"/>
    <mergeCell ref="A38:C38"/>
    <mergeCell ref="B39:C39"/>
    <mergeCell ref="B40:C40"/>
  </mergeCells>
  <phoneticPr fontId="2" type="noConversion"/>
  <printOptions horizontalCentered="1"/>
  <pageMargins left="0.75" right="0.75" top="1" bottom="1" header="0.5" footer="0.5"/>
  <pageSetup orientation="portrait" r:id="rId1"/>
  <headerFooter alignWithMargins="0">
    <oddHeader>&amp;L&amp;8Form-BUS-5 
(Rev. 06/2006)</oddHeader>
    <oddFooter>&amp;R&amp;"Arial,Italic"&amp;7&amp;F\&amp;A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0"/>
  <sheetViews>
    <sheetView topLeftCell="A34" workbookViewId="0">
      <selection activeCell="C63" sqref="C63"/>
    </sheetView>
  </sheetViews>
  <sheetFormatPr defaultRowHeight="14.25" x14ac:dyDescent="0.2"/>
  <cols>
    <col min="1" max="1" width="6" style="5" customWidth="1"/>
    <col min="2" max="2" width="30.28515625" style="35" bestFit="1" customWidth="1"/>
    <col min="3" max="3" width="30.5703125" style="35" customWidth="1"/>
    <col min="4" max="4" width="8" style="2" customWidth="1"/>
    <col min="5" max="5" width="12.140625" style="2" customWidth="1"/>
    <col min="6" max="6" width="12.140625" style="35" customWidth="1"/>
  </cols>
  <sheetData>
    <row r="1" spans="1:6" ht="12.75" x14ac:dyDescent="0.2">
      <c r="A1" s="38" t="s">
        <v>88</v>
      </c>
      <c r="B1" s="39" t="s">
        <v>89</v>
      </c>
      <c r="C1" s="39" t="s">
        <v>536</v>
      </c>
      <c r="D1" s="39" t="s">
        <v>537</v>
      </c>
      <c r="E1" s="40" t="s">
        <v>90</v>
      </c>
      <c r="F1" s="40" t="s">
        <v>91</v>
      </c>
    </row>
    <row r="2" spans="1:6" ht="12.75" x14ac:dyDescent="0.2">
      <c r="A2" s="50" t="s">
        <v>92</v>
      </c>
      <c r="B2" s="51" t="s">
        <v>93</v>
      </c>
      <c r="C2" s="51" t="s">
        <v>94</v>
      </c>
      <c r="D2" s="52">
        <v>78210</v>
      </c>
      <c r="E2" s="53" t="s">
        <v>409</v>
      </c>
      <c r="F2" s="53" t="s">
        <v>371</v>
      </c>
    </row>
    <row r="3" spans="1:6" ht="12.75" x14ac:dyDescent="0.2">
      <c r="A3" s="50" t="s">
        <v>95</v>
      </c>
      <c r="B3" s="51" t="s">
        <v>96</v>
      </c>
      <c r="C3" s="51" t="s">
        <v>97</v>
      </c>
      <c r="D3" s="52">
        <v>78204</v>
      </c>
      <c r="E3" s="53" t="s">
        <v>410</v>
      </c>
      <c r="F3" s="53" t="s">
        <v>98</v>
      </c>
    </row>
    <row r="4" spans="1:6" ht="12.75" x14ac:dyDescent="0.2">
      <c r="A4" s="50" t="s">
        <v>99</v>
      </c>
      <c r="B4" s="51" t="s">
        <v>100</v>
      </c>
      <c r="C4" s="51" t="s">
        <v>101</v>
      </c>
      <c r="D4" s="52">
        <v>78212</v>
      </c>
      <c r="E4" s="53" t="s">
        <v>411</v>
      </c>
      <c r="F4" s="53" t="s">
        <v>102</v>
      </c>
    </row>
    <row r="5" spans="1:6" ht="12.75" x14ac:dyDescent="0.2">
      <c r="A5" s="50" t="s">
        <v>103</v>
      </c>
      <c r="B5" s="51" t="s">
        <v>104</v>
      </c>
      <c r="C5" s="51" t="s">
        <v>105</v>
      </c>
      <c r="D5" s="52">
        <v>78205</v>
      </c>
      <c r="E5" s="53" t="s">
        <v>412</v>
      </c>
      <c r="F5" s="53" t="s">
        <v>106</v>
      </c>
    </row>
    <row r="6" spans="1:6" ht="12.75" x14ac:dyDescent="0.2">
      <c r="A6" s="50" t="s">
        <v>107</v>
      </c>
      <c r="B6" s="51" t="s">
        <v>108</v>
      </c>
      <c r="C6" s="51" t="s">
        <v>109</v>
      </c>
      <c r="D6" s="52">
        <v>78210</v>
      </c>
      <c r="E6" s="53" t="s">
        <v>413</v>
      </c>
      <c r="F6" s="53" t="s">
        <v>340</v>
      </c>
    </row>
    <row r="7" spans="1:6" ht="12.75" x14ac:dyDescent="0.2">
      <c r="A7" s="50" t="s">
        <v>110</v>
      </c>
      <c r="B7" s="51" t="s">
        <v>111</v>
      </c>
      <c r="C7" s="51" t="s">
        <v>112</v>
      </c>
      <c r="D7" s="52">
        <v>78220</v>
      </c>
      <c r="E7" s="53" t="s">
        <v>414</v>
      </c>
      <c r="F7" s="53" t="s">
        <v>113</v>
      </c>
    </row>
    <row r="8" spans="1:6" ht="12.75" x14ac:dyDescent="0.2">
      <c r="A8" s="50" t="s">
        <v>114</v>
      </c>
      <c r="B8" s="51" t="s">
        <v>115</v>
      </c>
      <c r="C8" s="51" t="s">
        <v>116</v>
      </c>
      <c r="D8" s="52">
        <v>78201</v>
      </c>
      <c r="E8" s="53" t="s">
        <v>415</v>
      </c>
      <c r="F8" s="53" t="s">
        <v>117</v>
      </c>
    </row>
    <row r="9" spans="1:6" ht="12.75" x14ac:dyDescent="0.2">
      <c r="A9" s="50" t="s">
        <v>118</v>
      </c>
      <c r="B9" s="51" t="s">
        <v>119</v>
      </c>
      <c r="C9" s="51" t="s">
        <v>416</v>
      </c>
      <c r="D9" s="52">
        <v>78207</v>
      </c>
      <c r="E9" s="53" t="s">
        <v>417</v>
      </c>
      <c r="F9" s="53" t="s">
        <v>120</v>
      </c>
    </row>
    <row r="10" spans="1:6" ht="12.75" x14ac:dyDescent="0.2">
      <c r="A10" s="50" t="s">
        <v>538</v>
      </c>
      <c r="B10" s="51" t="s">
        <v>539</v>
      </c>
      <c r="C10" s="54" t="s">
        <v>540</v>
      </c>
      <c r="D10" s="52">
        <v>78207</v>
      </c>
      <c r="E10" s="53" t="s">
        <v>541</v>
      </c>
      <c r="F10" s="53" t="s">
        <v>542</v>
      </c>
    </row>
    <row r="11" spans="1:6" ht="12.75" x14ac:dyDescent="0.2">
      <c r="A11" s="55" t="s">
        <v>601</v>
      </c>
      <c r="B11" s="56" t="s">
        <v>602</v>
      </c>
      <c r="C11" s="56" t="s">
        <v>603</v>
      </c>
      <c r="D11" s="57">
        <v>78211</v>
      </c>
      <c r="E11" s="55" t="s">
        <v>604</v>
      </c>
      <c r="F11" s="53"/>
    </row>
    <row r="12" spans="1:6" ht="12.75" x14ac:dyDescent="0.2">
      <c r="A12" s="50" t="s">
        <v>543</v>
      </c>
      <c r="B12" s="54" t="s">
        <v>544</v>
      </c>
      <c r="C12" s="54" t="s">
        <v>545</v>
      </c>
      <c r="D12" s="52">
        <v>78208</v>
      </c>
      <c r="E12" s="53" t="s">
        <v>546</v>
      </c>
      <c r="F12" s="53" t="s">
        <v>547</v>
      </c>
    </row>
    <row r="13" spans="1:6" ht="12.75" x14ac:dyDescent="0.2">
      <c r="A13" s="50" t="s">
        <v>389</v>
      </c>
      <c r="B13" s="51" t="s">
        <v>424</v>
      </c>
      <c r="C13" s="51" t="s">
        <v>390</v>
      </c>
      <c r="D13" s="52">
        <v>78212</v>
      </c>
      <c r="E13" s="53" t="s">
        <v>425</v>
      </c>
      <c r="F13" s="53" t="s">
        <v>318</v>
      </c>
    </row>
    <row r="14" spans="1:6" ht="12.75" x14ac:dyDescent="0.2">
      <c r="A14" s="50" t="s">
        <v>391</v>
      </c>
      <c r="B14" s="51" t="s">
        <v>426</v>
      </c>
      <c r="C14" s="51" t="s">
        <v>135</v>
      </c>
      <c r="D14" s="52">
        <v>78207</v>
      </c>
      <c r="E14" s="53" t="s">
        <v>427</v>
      </c>
      <c r="F14" s="53" t="s">
        <v>136</v>
      </c>
    </row>
    <row r="15" spans="1:6" ht="12.75" x14ac:dyDescent="0.2">
      <c r="A15" s="50" t="s">
        <v>548</v>
      </c>
      <c r="B15" s="51" t="s">
        <v>549</v>
      </c>
      <c r="C15" s="54" t="s">
        <v>550</v>
      </c>
      <c r="D15" s="52">
        <v>78201</v>
      </c>
      <c r="E15" s="53" t="s">
        <v>418</v>
      </c>
      <c r="F15" s="53" t="s">
        <v>551</v>
      </c>
    </row>
    <row r="16" spans="1:6" ht="12.75" x14ac:dyDescent="0.2">
      <c r="A16" s="50" t="s">
        <v>419</v>
      </c>
      <c r="B16" s="51" t="s">
        <v>420</v>
      </c>
      <c r="C16" s="51" t="s">
        <v>421</v>
      </c>
      <c r="D16" s="52">
        <v>78203</v>
      </c>
      <c r="E16" s="53" t="s">
        <v>422</v>
      </c>
      <c r="F16" s="53" t="s">
        <v>423</v>
      </c>
    </row>
    <row r="17" spans="1:6" ht="12.75" x14ac:dyDescent="0.2">
      <c r="A17" s="50" t="s">
        <v>594</v>
      </c>
      <c r="B17" s="51" t="s">
        <v>595</v>
      </c>
      <c r="C17" s="51" t="s">
        <v>596</v>
      </c>
      <c r="D17" s="52">
        <v>78212</v>
      </c>
      <c r="E17" s="53" t="s">
        <v>597</v>
      </c>
      <c r="F17" s="53" t="s">
        <v>106</v>
      </c>
    </row>
    <row r="18" spans="1:6" ht="12.75" x14ac:dyDescent="0.2">
      <c r="A18" s="50" t="s">
        <v>598</v>
      </c>
      <c r="B18" s="51" t="s">
        <v>599</v>
      </c>
      <c r="C18" s="51" t="s">
        <v>600</v>
      </c>
      <c r="D18" s="52">
        <v>78205</v>
      </c>
      <c r="E18" s="53" t="s">
        <v>412</v>
      </c>
      <c r="F18" s="53" t="s">
        <v>106</v>
      </c>
    </row>
    <row r="19" spans="1:6" ht="12.75" x14ac:dyDescent="0.2">
      <c r="A19" s="50" t="s">
        <v>552</v>
      </c>
      <c r="B19" s="51" t="s">
        <v>553</v>
      </c>
      <c r="C19" s="51" t="s">
        <v>105</v>
      </c>
      <c r="D19" s="52">
        <v>78205</v>
      </c>
      <c r="E19" s="53" t="s">
        <v>412</v>
      </c>
      <c r="F19" s="53" t="s">
        <v>106</v>
      </c>
    </row>
    <row r="20" spans="1:6" ht="12.75" x14ac:dyDescent="0.2">
      <c r="A20" s="50" t="s">
        <v>605</v>
      </c>
      <c r="B20" s="51" t="s">
        <v>606</v>
      </c>
      <c r="C20" s="54" t="s">
        <v>607</v>
      </c>
      <c r="D20" s="52">
        <v>78235</v>
      </c>
      <c r="E20" s="53" t="s">
        <v>608</v>
      </c>
      <c r="F20" s="53" t="s">
        <v>609</v>
      </c>
    </row>
    <row r="21" spans="1:6" ht="12.75" x14ac:dyDescent="0.2">
      <c r="A21" s="50" t="s">
        <v>610</v>
      </c>
      <c r="B21" s="51" t="s">
        <v>611</v>
      </c>
      <c r="C21" s="51" t="s">
        <v>109</v>
      </c>
      <c r="D21" s="52">
        <v>78210</v>
      </c>
      <c r="E21" s="53" t="s">
        <v>612</v>
      </c>
      <c r="F21" s="53" t="s">
        <v>340</v>
      </c>
    </row>
    <row r="22" spans="1:6" ht="12.75" x14ac:dyDescent="0.2">
      <c r="A22" s="50" t="s">
        <v>121</v>
      </c>
      <c r="B22" s="51" t="s">
        <v>122</v>
      </c>
      <c r="C22" s="51" t="s">
        <v>123</v>
      </c>
      <c r="D22" s="52">
        <v>78220</v>
      </c>
      <c r="E22" s="53" t="s">
        <v>428</v>
      </c>
      <c r="F22" s="53" t="s">
        <v>124</v>
      </c>
    </row>
    <row r="23" spans="1:6" ht="12.75" x14ac:dyDescent="0.2">
      <c r="A23" s="50" t="s">
        <v>125</v>
      </c>
      <c r="B23" s="51" t="s">
        <v>429</v>
      </c>
      <c r="C23" s="51" t="s">
        <v>126</v>
      </c>
      <c r="D23" s="52">
        <v>78204</v>
      </c>
      <c r="E23" s="53" t="s">
        <v>430</v>
      </c>
      <c r="F23" s="53" t="s">
        <v>127</v>
      </c>
    </row>
    <row r="24" spans="1:6" ht="12.75" x14ac:dyDescent="0.2">
      <c r="A24" s="50" t="s">
        <v>128</v>
      </c>
      <c r="B24" s="51" t="s">
        <v>431</v>
      </c>
      <c r="C24" s="51" t="s">
        <v>129</v>
      </c>
      <c r="D24" s="52">
        <v>78207</v>
      </c>
      <c r="E24" s="53" t="s">
        <v>432</v>
      </c>
      <c r="F24" s="53" t="s">
        <v>341</v>
      </c>
    </row>
    <row r="25" spans="1:6" ht="12.75" x14ac:dyDescent="0.2">
      <c r="A25" s="50" t="s">
        <v>130</v>
      </c>
      <c r="B25" s="51" t="s">
        <v>131</v>
      </c>
      <c r="C25" s="51" t="s">
        <v>132</v>
      </c>
      <c r="D25" s="52">
        <v>78228</v>
      </c>
      <c r="E25" s="53" t="s">
        <v>433</v>
      </c>
      <c r="F25" s="53" t="s">
        <v>342</v>
      </c>
    </row>
    <row r="26" spans="1:6" ht="12.75" x14ac:dyDescent="0.2">
      <c r="A26" s="50" t="s">
        <v>133</v>
      </c>
      <c r="B26" s="51" t="s">
        <v>434</v>
      </c>
      <c r="C26" s="51" t="s">
        <v>134</v>
      </c>
      <c r="D26" s="52">
        <v>78226</v>
      </c>
      <c r="E26" s="53" t="s">
        <v>435</v>
      </c>
      <c r="F26" s="53" t="s">
        <v>343</v>
      </c>
    </row>
    <row r="27" spans="1:6" ht="12.75" x14ac:dyDescent="0.2">
      <c r="A27" s="50" t="s">
        <v>137</v>
      </c>
      <c r="B27" s="51" t="s">
        <v>138</v>
      </c>
      <c r="C27" s="51" t="s">
        <v>139</v>
      </c>
      <c r="D27" s="52">
        <v>78210</v>
      </c>
      <c r="E27" s="53" t="s">
        <v>436</v>
      </c>
      <c r="F27" s="53" t="s">
        <v>140</v>
      </c>
    </row>
    <row r="28" spans="1:6" ht="12.75" x14ac:dyDescent="0.2">
      <c r="A28" s="50" t="s">
        <v>141</v>
      </c>
      <c r="B28" s="51" t="s">
        <v>142</v>
      </c>
      <c r="C28" s="51" t="s">
        <v>143</v>
      </c>
      <c r="D28" s="52">
        <v>78210</v>
      </c>
      <c r="E28" s="53" t="s">
        <v>437</v>
      </c>
      <c r="F28" s="53" t="s">
        <v>144</v>
      </c>
    </row>
    <row r="29" spans="1:6" ht="12.75" x14ac:dyDescent="0.2">
      <c r="A29" s="50" t="s">
        <v>145</v>
      </c>
      <c r="B29" s="51" t="s">
        <v>438</v>
      </c>
      <c r="C29" s="51" t="s">
        <v>146</v>
      </c>
      <c r="D29" s="52">
        <v>78207</v>
      </c>
      <c r="E29" s="53" t="s">
        <v>439</v>
      </c>
      <c r="F29" s="53" t="s">
        <v>147</v>
      </c>
    </row>
    <row r="30" spans="1:6" ht="12.75" x14ac:dyDescent="0.2">
      <c r="A30" s="50" t="s">
        <v>148</v>
      </c>
      <c r="B30" s="51" t="s">
        <v>440</v>
      </c>
      <c r="C30" s="51" t="s">
        <v>441</v>
      </c>
      <c r="D30" s="52">
        <v>78223</v>
      </c>
      <c r="E30" s="53" t="s">
        <v>442</v>
      </c>
      <c r="F30" s="53" t="s">
        <v>149</v>
      </c>
    </row>
    <row r="31" spans="1:6" ht="12.75" x14ac:dyDescent="0.2">
      <c r="A31" s="50" t="s">
        <v>150</v>
      </c>
      <c r="B31" s="51" t="s">
        <v>151</v>
      </c>
      <c r="C31" s="51" t="s">
        <v>152</v>
      </c>
      <c r="D31" s="52">
        <v>78212</v>
      </c>
      <c r="E31" s="53" t="s">
        <v>443</v>
      </c>
      <c r="F31" s="53" t="s">
        <v>344</v>
      </c>
    </row>
    <row r="32" spans="1:6" ht="12.75" x14ac:dyDescent="0.2">
      <c r="A32" s="50" t="s">
        <v>153</v>
      </c>
      <c r="B32" s="51" t="s">
        <v>444</v>
      </c>
      <c r="C32" s="51" t="s">
        <v>154</v>
      </c>
      <c r="D32" s="52">
        <v>78201</v>
      </c>
      <c r="E32" s="53" t="s">
        <v>445</v>
      </c>
      <c r="F32" s="53" t="s">
        <v>155</v>
      </c>
    </row>
    <row r="33" spans="1:6" ht="12.75" x14ac:dyDescent="0.2">
      <c r="A33" s="50" t="s">
        <v>156</v>
      </c>
      <c r="B33" s="51" t="s">
        <v>157</v>
      </c>
      <c r="C33" s="51" t="s">
        <v>446</v>
      </c>
      <c r="D33" s="52">
        <v>78207</v>
      </c>
      <c r="E33" s="53" t="s">
        <v>447</v>
      </c>
      <c r="F33" s="53" t="s">
        <v>158</v>
      </c>
    </row>
    <row r="34" spans="1:6" ht="12.75" x14ac:dyDescent="0.2">
      <c r="A34" s="50" t="s">
        <v>395</v>
      </c>
      <c r="B34" s="51" t="s">
        <v>591</v>
      </c>
      <c r="C34" s="51" t="s">
        <v>178</v>
      </c>
      <c r="D34" s="52">
        <v>78202</v>
      </c>
      <c r="E34" s="53" t="s">
        <v>448</v>
      </c>
      <c r="F34" s="53" t="s">
        <v>396</v>
      </c>
    </row>
    <row r="35" spans="1:6" ht="12.75" x14ac:dyDescent="0.2">
      <c r="A35" s="50" t="s">
        <v>159</v>
      </c>
      <c r="B35" s="51" t="s">
        <v>160</v>
      </c>
      <c r="C35" s="51" t="s">
        <v>161</v>
      </c>
      <c r="D35" s="52">
        <v>78213</v>
      </c>
      <c r="E35" s="53" t="s">
        <v>449</v>
      </c>
      <c r="F35" s="53" t="s">
        <v>345</v>
      </c>
    </row>
    <row r="36" spans="1:6" ht="12.75" x14ac:dyDescent="0.2">
      <c r="A36" s="50" t="s">
        <v>162</v>
      </c>
      <c r="B36" s="51" t="s">
        <v>163</v>
      </c>
      <c r="C36" s="51" t="s">
        <v>164</v>
      </c>
      <c r="D36" s="52">
        <v>78223</v>
      </c>
      <c r="E36" s="53" t="s">
        <v>450</v>
      </c>
      <c r="F36" s="53" t="s">
        <v>165</v>
      </c>
    </row>
    <row r="37" spans="1:6" ht="12.75" x14ac:dyDescent="0.2">
      <c r="A37" s="50" t="s">
        <v>166</v>
      </c>
      <c r="B37" s="51" t="s">
        <v>454</v>
      </c>
      <c r="C37" s="51" t="s">
        <v>167</v>
      </c>
      <c r="D37" s="52">
        <v>78201</v>
      </c>
      <c r="E37" s="53" t="s">
        <v>455</v>
      </c>
      <c r="F37" s="53" t="s">
        <v>168</v>
      </c>
    </row>
    <row r="38" spans="1:6" ht="12.75" x14ac:dyDescent="0.2">
      <c r="A38" s="50" t="s">
        <v>169</v>
      </c>
      <c r="B38" s="51" t="s">
        <v>170</v>
      </c>
      <c r="C38" s="51" t="s">
        <v>171</v>
      </c>
      <c r="D38" s="52">
        <v>78201</v>
      </c>
      <c r="E38" s="53" t="s">
        <v>456</v>
      </c>
      <c r="F38" s="53" t="s">
        <v>172</v>
      </c>
    </row>
    <row r="39" spans="1:6" ht="12.75" x14ac:dyDescent="0.2">
      <c r="A39" s="50" t="s">
        <v>173</v>
      </c>
      <c r="B39" s="51" t="s">
        <v>457</v>
      </c>
      <c r="C39" s="51" t="s">
        <v>174</v>
      </c>
      <c r="D39" s="52">
        <v>78201</v>
      </c>
      <c r="E39" s="53" t="s">
        <v>458</v>
      </c>
      <c r="F39" s="53" t="s">
        <v>346</v>
      </c>
    </row>
    <row r="40" spans="1:6" ht="12.75" x14ac:dyDescent="0.2">
      <c r="A40" s="50" t="s">
        <v>175</v>
      </c>
      <c r="B40" s="51" t="s">
        <v>460</v>
      </c>
      <c r="C40" s="51" t="s">
        <v>176</v>
      </c>
      <c r="D40" s="52">
        <v>78207</v>
      </c>
      <c r="E40" s="53" t="s">
        <v>461</v>
      </c>
      <c r="F40" s="53" t="s">
        <v>177</v>
      </c>
    </row>
    <row r="41" spans="1:6" ht="12.75" x14ac:dyDescent="0.2">
      <c r="A41" s="50" t="s">
        <v>179</v>
      </c>
      <c r="B41" s="51" t="s">
        <v>462</v>
      </c>
      <c r="C41" s="51" t="s">
        <v>180</v>
      </c>
      <c r="D41" s="52">
        <v>78204</v>
      </c>
      <c r="E41" s="53" t="s">
        <v>463</v>
      </c>
      <c r="F41" s="53" t="s">
        <v>347</v>
      </c>
    </row>
    <row r="42" spans="1:6" ht="12.75" x14ac:dyDescent="0.2">
      <c r="A42" s="50" t="s">
        <v>181</v>
      </c>
      <c r="B42" s="51" t="s">
        <v>464</v>
      </c>
      <c r="C42" s="51" t="s">
        <v>182</v>
      </c>
      <c r="D42" s="52">
        <v>78219</v>
      </c>
      <c r="E42" s="53" t="s">
        <v>465</v>
      </c>
      <c r="F42" s="53" t="s">
        <v>183</v>
      </c>
    </row>
    <row r="43" spans="1:6" ht="12.75" x14ac:dyDescent="0.2">
      <c r="A43" s="50" t="s">
        <v>186</v>
      </c>
      <c r="B43" s="51" t="s">
        <v>187</v>
      </c>
      <c r="C43" s="51" t="s">
        <v>188</v>
      </c>
      <c r="D43" s="52">
        <v>78204</v>
      </c>
      <c r="E43" s="53" t="s">
        <v>466</v>
      </c>
      <c r="F43" s="53" t="s">
        <v>189</v>
      </c>
    </row>
    <row r="44" spans="1:6" ht="12.75" x14ac:dyDescent="0.2">
      <c r="A44" s="50" t="s">
        <v>190</v>
      </c>
      <c r="B44" s="51" t="s">
        <v>191</v>
      </c>
      <c r="C44" s="51" t="s">
        <v>467</v>
      </c>
      <c r="D44" s="52">
        <v>78212</v>
      </c>
      <c r="E44" s="53" t="s">
        <v>468</v>
      </c>
      <c r="F44" s="53" t="s">
        <v>192</v>
      </c>
    </row>
    <row r="45" spans="1:6" ht="12.75" x14ac:dyDescent="0.2">
      <c r="A45" s="50" t="s">
        <v>193</v>
      </c>
      <c r="B45" s="51" t="s">
        <v>194</v>
      </c>
      <c r="C45" s="51" t="s">
        <v>195</v>
      </c>
      <c r="D45" s="52">
        <v>78207</v>
      </c>
      <c r="E45" s="53" t="s">
        <v>469</v>
      </c>
      <c r="F45" s="53" t="s">
        <v>196</v>
      </c>
    </row>
    <row r="46" spans="1:6" ht="12.75" x14ac:dyDescent="0.2">
      <c r="A46" s="50" t="s">
        <v>197</v>
      </c>
      <c r="B46" s="51" t="s">
        <v>470</v>
      </c>
      <c r="C46" s="51" t="s">
        <v>397</v>
      </c>
      <c r="D46" s="52">
        <v>78203</v>
      </c>
      <c r="E46" s="53" t="s">
        <v>471</v>
      </c>
      <c r="F46" s="53" t="s">
        <v>398</v>
      </c>
    </row>
    <row r="47" spans="1:6" ht="12.75" x14ac:dyDescent="0.2">
      <c r="A47" s="55" t="s">
        <v>613</v>
      </c>
      <c r="B47" s="56" t="s">
        <v>614</v>
      </c>
      <c r="C47" s="51" t="s">
        <v>139</v>
      </c>
      <c r="D47" s="52">
        <v>78210</v>
      </c>
      <c r="E47" s="53" t="s">
        <v>427</v>
      </c>
      <c r="F47" s="53" t="s">
        <v>615</v>
      </c>
    </row>
    <row r="48" spans="1:6" ht="12.75" x14ac:dyDescent="0.2">
      <c r="A48" s="50" t="s">
        <v>198</v>
      </c>
      <c r="B48" s="51" t="s">
        <v>199</v>
      </c>
      <c r="C48" s="51" t="s">
        <v>200</v>
      </c>
      <c r="D48" s="52">
        <v>78207</v>
      </c>
      <c r="E48" s="53" t="s">
        <v>472</v>
      </c>
      <c r="F48" s="53" t="s">
        <v>348</v>
      </c>
    </row>
    <row r="49" spans="1:6" ht="12.75" x14ac:dyDescent="0.2">
      <c r="A49" s="50" t="s">
        <v>201</v>
      </c>
      <c r="B49" s="51" t="s">
        <v>202</v>
      </c>
      <c r="C49" s="51" t="s">
        <v>203</v>
      </c>
      <c r="D49" s="52">
        <v>78228</v>
      </c>
      <c r="E49" s="53" t="s">
        <v>473</v>
      </c>
      <c r="F49" s="53" t="s">
        <v>204</v>
      </c>
    </row>
    <row r="50" spans="1:6" ht="12.75" x14ac:dyDescent="0.2">
      <c r="A50" s="50" t="s">
        <v>205</v>
      </c>
      <c r="B50" s="51" t="s">
        <v>206</v>
      </c>
      <c r="C50" s="51" t="s">
        <v>474</v>
      </c>
      <c r="D50" s="52">
        <v>78223</v>
      </c>
      <c r="E50" s="53" t="s">
        <v>475</v>
      </c>
      <c r="F50" s="53" t="s">
        <v>207</v>
      </c>
    </row>
    <row r="51" spans="1:6" ht="12.75" x14ac:dyDescent="0.2">
      <c r="A51" s="50" t="s">
        <v>208</v>
      </c>
      <c r="B51" s="51" t="s">
        <v>209</v>
      </c>
      <c r="C51" s="51" t="s">
        <v>210</v>
      </c>
      <c r="D51" s="52">
        <v>78223</v>
      </c>
      <c r="E51" s="53" t="s">
        <v>476</v>
      </c>
      <c r="F51" s="53" t="s">
        <v>211</v>
      </c>
    </row>
    <row r="52" spans="1:6" ht="12.75" x14ac:dyDescent="0.2">
      <c r="A52" s="50" t="s">
        <v>212</v>
      </c>
      <c r="B52" s="51" t="s">
        <v>213</v>
      </c>
      <c r="C52" s="51" t="s">
        <v>214</v>
      </c>
      <c r="D52" s="52">
        <v>78201</v>
      </c>
      <c r="E52" s="53" t="s">
        <v>477</v>
      </c>
      <c r="F52" s="53" t="s">
        <v>215</v>
      </c>
    </row>
    <row r="53" spans="1:6" ht="12.75" x14ac:dyDescent="0.2">
      <c r="A53" s="50" t="s">
        <v>216</v>
      </c>
      <c r="B53" s="51" t="s">
        <v>478</v>
      </c>
      <c r="C53" s="51" t="s">
        <v>217</v>
      </c>
      <c r="D53" s="52">
        <v>78220</v>
      </c>
      <c r="E53" s="53" t="s">
        <v>479</v>
      </c>
      <c r="F53" s="53" t="s">
        <v>218</v>
      </c>
    </row>
    <row r="54" spans="1:6" ht="12.75" x14ac:dyDescent="0.2">
      <c r="A54" s="50" t="s">
        <v>219</v>
      </c>
      <c r="B54" s="51" t="s">
        <v>220</v>
      </c>
      <c r="C54" s="51" t="s">
        <v>221</v>
      </c>
      <c r="D54" s="52">
        <v>78225</v>
      </c>
      <c r="E54" s="53" t="s">
        <v>480</v>
      </c>
      <c r="F54" s="53" t="s">
        <v>222</v>
      </c>
    </row>
    <row r="55" spans="1:6" ht="12.75" x14ac:dyDescent="0.2">
      <c r="A55" s="50" t="s">
        <v>223</v>
      </c>
      <c r="B55" s="51" t="s">
        <v>224</v>
      </c>
      <c r="C55" s="51" t="s">
        <v>481</v>
      </c>
      <c r="D55" s="52">
        <v>78210</v>
      </c>
      <c r="E55" s="53" t="s">
        <v>482</v>
      </c>
      <c r="F55" s="53" t="s">
        <v>225</v>
      </c>
    </row>
    <row r="56" spans="1:6" ht="12.75" x14ac:dyDescent="0.2">
      <c r="A56" s="50" t="s">
        <v>226</v>
      </c>
      <c r="B56" s="51" t="s">
        <v>227</v>
      </c>
      <c r="C56" s="51" t="s">
        <v>483</v>
      </c>
      <c r="D56" s="52">
        <v>78210</v>
      </c>
      <c r="E56" s="53" t="s">
        <v>484</v>
      </c>
      <c r="F56" s="53" t="s">
        <v>228</v>
      </c>
    </row>
    <row r="57" spans="1:6" ht="12.75" x14ac:dyDescent="0.2">
      <c r="A57" s="50" t="s">
        <v>620</v>
      </c>
      <c r="B57" t="s">
        <v>621</v>
      </c>
      <c r="C57" s="51" t="s">
        <v>622</v>
      </c>
      <c r="D57" s="51">
        <v>78207</v>
      </c>
      <c r="E57" s="53" t="s">
        <v>623</v>
      </c>
      <c r="F57" s="53"/>
    </row>
    <row r="58" spans="1:6" ht="12.75" x14ac:dyDescent="0.2">
      <c r="A58" s="50" t="s">
        <v>229</v>
      </c>
      <c r="B58" s="51" t="s">
        <v>230</v>
      </c>
      <c r="C58" s="51" t="s">
        <v>231</v>
      </c>
      <c r="D58" s="52">
        <v>78223</v>
      </c>
      <c r="E58" s="53" t="s">
        <v>485</v>
      </c>
      <c r="F58" s="53" t="s">
        <v>349</v>
      </c>
    </row>
    <row r="59" spans="1:6" ht="12.75" x14ac:dyDescent="0.2">
      <c r="A59" s="50" t="s">
        <v>232</v>
      </c>
      <c r="B59" s="51" t="s">
        <v>486</v>
      </c>
      <c r="C59" s="51" t="s">
        <v>233</v>
      </c>
      <c r="D59" s="52">
        <v>78210</v>
      </c>
      <c r="E59" s="53" t="s">
        <v>487</v>
      </c>
      <c r="F59" s="53" t="s">
        <v>234</v>
      </c>
    </row>
    <row r="60" spans="1:6" ht="12.75" x14ac:dyDescent="0.2">
      <c r="A60" s="50" t="s">
        <v>235</v>
      </c>
      <c r="B60" s="51" t="s">
        <v>236</v>
      </c>
      <c r="C60" s="51" t="s">
        <v>237</v>
      </c>
      <c r="D60" s="52">
        <v>78214</v>
      </c>
      <c r="E60" s="53" t="s">
        <v>488</v>
      </c>
      <c r="F60" s="53" t="s">
        <v>238</v>
      </c>
    </row>
    <row r="61" spans="1:6" ht="12.75" x14ac:dyDescent="0.2">
      <c r="A61" s="50" t="s">
        <v>239</v>
      </c>
      <c r="B61" s="51" t="s">
        <v>240</v>
      </c>
      <c r="C61" s="51" t="s">
        <v>489</v>
      </c>
      <c r="D61" s="52">
        <v>78220</v>
      </c>
      <c r="E61" s="53" t="s">
        <v>490</v>
      </c>
      <c r="F61" s="53" t="s">
        <v>241</v>
      </c>
    </row>
    <row r="62" spans="1:6" ht="12.75" x14ac:dyDescent="0.2">
      <c r="A62" s="50" t="s">
        <v>616</v>
      </c>
      <c r="B62" s="51" t="s">
        <v>617</v>
      </c>
      <c r="C62" s="51" t="s">
        <v>129</v>
      </c>
      <c r="D62" s="52">
        <v>78207</v>
      </c>
      <c r="E62" s="53" t="s">
        <v>432</v>
      </c>
      <c r="F62" s="53" t="s">
        <v>618</v>
      </c>
    </row>
    <row r="63" spans="1:6" ht="12.75" x14ac:dyDescent="0.2">
      <c r="A63" s="50" t="s">
        <v>242</v>
      </c>
      <c r="B63" s="51" t="s">
        <v>243</v>
      </c>
      <c r="C63" s="51" t="s">
        <v>244</v>
      </c>
      <c r="D63" s="52">
        <v>78228</v>
      </c>
      <c r="E63" s="53" t="s">
        <v>491</v>
      </c>
      <c r="F63" s="53" t="s">
        <v>245</v>
      </c>
    </row>
    <row r="64" spans="1:6" ht="12.75" x14ac:dyDescent="0.2">
      <c r="A64" s="50" t="s">
        <v>246</v>
      </c>
      <c r="B64" s="51" t="s">
        <v>247</v>
      </c>
      <c r="C64" s="51" t="s">
        <v>492</v>
      </c>
      <c r="D64" s="52">
        <v>78207</v>
      </c>
      <c r="E64" s="53" t="s">
        <v>493</v>
      </c>
      <c r="F64" s="53" t="s">
        <v>248</v>
      </c>
    </row>
    <row r="65" spans="1:6" ht="12.75" x14ac:dyDescent="0.2">
      <c r="A65" s="50" t="s">
        <v>249</v>
      </c>
      <c r="B65" s="51" t="s">
        <v>250</v>
      </c>
      <c r="C65" s="51" t="s">
        <v>251</v>
      </c>
      <c r="D65" s="52">
        <v>78210</v>
      </c>
      <c r="E65" s="53" t="s">
        <v>494</v>
      </c>
      <c r="F65" s="53" t="s">
        <v>252</v>
      </c>
    </row>
    <row r="66" spans="1:6" ht="12.75" x14ac:dyDescent="0.2">
      <c r="A66" s="50" t="s">
        <v>253</v>
      </c>
      <c r="B66" s="51" t="s">
        <v>495</v>
      </c>
      <c r="C66" s="51" t="s">
        <v>496</v>
      </c>
      <c r="D66" s="52">
        <v>78220</v>
      </c>
      <c r="E66" s="53" t="s">
        <v>497</v>
      </c>
      <c r="F66" s="53" t="s">
        <v>350</v>
      </c>
    </row>
    <row r="67" spans="1:6" ht="12.75" x14ac:dyDescent="0.2">
      <c r="A67" s="50" t="s">
        <v>254</v>
      </c>
      <c r="B67" s="51" t="s">
        <v>255</v>
      </c>
      <c r="C67" s="51" t="s">
        <v>256</v>
      </c>
      <c r="D67" s="52">
        <v>78226</v>
      </c>
      <c r="E67" s="53" t="s">
        <v>498</v>
      </c>
      <c r="F67" s="53" t="s">
        <v>257</v>
      </c>
    </row>
    <row r="68" spans="1:6" ht="12.75" x14ac:dyDescent="0.2">
      <c r="A68" s="50" t="s">
        <v>258</v>
      </c>
      <c r="B68" s="51" t="s">
        <v>259</v>
      </c>
      <c r="C68" s="51" t="s">
        <v>260</v>
      </c>
      <c r="D68" s="52">
        <v>78207</v>
      </c>
      <c r="E68" s="53" t="s">
        <v>499</v>
      </c>
      <c r="F68" s="53" t="s">
        <v>261</v>
      </c>
    </row>
    <row r="69" spans="1:6" ht="12.75" x14ac:dyDescent="0.2">
      <c r="A69" s="50" t="s">
        <v>263</v>
      </c>
      <c r="B69" s="51" t="s">
        <v>264</v>
      </c>
      <c r="C69" s="51" t="s">
        <v>265</v>
      </c>
      <c r="D69" s="52">
        <v>78209</v>
      </c>
      <c r="E69" s="53" t="s">
        <v>500</v>
      </c>
      <c r="F69" s="53" t="s">
        <v>266</v>
      </c>
    </row>
    <row r="70" spans="1:6" ht="12.75" x14ac:dyDescent="0.2">
      <c r="A70" s="50" t="s">
        <v>267</v>
      </c>
      <c r="B70" s="51" t="s">
        <v>268</v>
      </c>
      <c r="C70" s="51" t="s">
        <v>269</v>
      </c>
      <c r="D70" s="52">
        <v>78202</v>
      </c>
      <c r="E70" s="53" t="s">
        <v>459</v>
      </c>
      <c r="F70" s="53" t="s">
        <v>270</v>
      </c>
    </row>
    <row r="71" spans="1:6" ht="12.75" x14ac:dyDescent="0.2">
      <c r="A71" s="50" t="s">
        <v>271</v>
      </c>
      <c r="B71" s="51" t="s">
        <v>272</v>
      </c>
      <c r="C71" s="51" t="s">
        <v>273</v>
      </c>
      <c r="D71" s="52">
        <v>78228</v>
      </c>
      <c r="E71" s="53" t="s">
        <v>501</v>
      </c>
      <c r="F71" s="53" t="s">
        <v>399</v>
      </c>
    </row>
    <row r="72" spans="1:6" ht="12.75" x14ac:dyDescent="0.2">
      <c r="A72" s="50" t="s">
        <v>274</v>
      </c>
      <c r="B72" s="51" t="s">
        <v>275</v>
      </c>
      <c r="C72" s="51" t="s">
        <v>400</v>
      </c>
      <c r="D72" s="52">
        <v>78207</v>
      </c>
      <c r="E72" s="53" t="s">
        <v>502</v>
      </c>
      <c r="F72" s="53" t="s">
        <v>401</v>
      </c>
    </row>
    <row r="73" spans="1:6" ht="12.75" x14ac:dyDescent="0.2">
      <c r="A73" s="50" t="s">
        <v>276</v>
      </c>
      <c r="B73" s="51" t="s">
        <v>277</v>
      </c>
      <c r="C73" s="51" t="s">
        <v>278</v>
      </c>
      <c r="D73" s="52">
        <v>78201</v>
      </c>
      <c r="E73" s="53" t="s">
        <v>503</v>
      </c>
      <c r="F73" s="53" t="s">
        <v>352</v>
      </c>
    </row>
    <row r="74" spans="1:6" ht="12.75" x14ac:dyDescent="0.2">
      <c r="A74" s="50" t="s">
        <v>279</v>
      </c>
      <c r="B74" s="51" t="s">
        <v>402</v>
      </c>
      <c r="C74" s="51" t="s">
        <v>280</v>
      </c>
      <c r="D74" s="52">
        <v>78220</v>
      </c>
      <c r="E74" s="53" t="s">
        <v>504</v>
      </c>
      <c r="F74" s="53" t="s">
        <v>281</v>
      </c>
    </row>
    <row r="75" spans="1:6" ht="12.75" x14ac:dyDescent="0.2">
      <c r="A75" s="50" t="s">
        <v>282</v>
      </c>
      <c r="B75" s="51" t="s">
        <v>283</v>
      </c>
      <c r="C75" s="51" t="s">
        <v>284</v>
      </c>
      <c r="D75" s="52">
        <v>78201</v>
      </c>
      <c r="E75" s="53" t="s">
        <v>505</v>
      </c>
      <c r="F75" s="53" t="s">
        <v>285</v>
      </c>
    </row>
    <row r="76" spans="1:6" ht="12.75" x14ac:dyDescent="0.2">
      <c r="A76" s="50" t="s">
        <v>287</v>
      </c>
      <c r="B76" s="51" t="s">
        <v>288</v>
      </c>
      <c r="C76" s="51" t="s">
        <v>289</v>
      </c>
      <c r="D76" s="52">
        <v>78207</v>
      </c>
      <c r="E76" s="53" t="s">
        <v>507</v>
      </c>
      <c r="F76" s="53" t="s">
        <v>290</v>
      </c>
    </row>
    <row r="77" spans="1:6" ht="12.75" x14ac:dyDescent="0.2">
      <c r="A77" s="50" t="s">
        <v>291</v>
      </c>
      <c r="B77" s="51" t="s">
        <v>292</v>
      </c>
      <c r="C77" s="51" t="s">
        <v>293</v>
      </c>
      <c r="D77" s="52">
        <v>78208</v>
      </c>
      <c r="E77" s="53" t="s">
        <v>508</v>
      </c>
      <c r="F77" s="53" t="s">
        <v>294</v>
      </c>
    </row>
    <row r="78" spans="1:6" ht="12.75" x14ac:dyDescent="0.2">
      <c r="A78" s="50" t="s">
        <v>295</v>
      </c>
      <c r="B78" s="51" t="s">
        <v>509</v>
      </c>
      <c r="C78" s="51" t="s">
        <v>296</v>
      </c>
      <c r="D78" s="52">
        <v>78210</v>
      </c>
      <c r="E78" s="53" t="s">
        <v>510</v>
      </c>
      <c r="F78" s="53" t="s">
        <v>297</v>
      </c>
    </row>
    <row r="79" spans="1:6" ht="12.75" x14ac:dyDescent="0.2">
      <c r="A79" s="50" t="s">
        <v>298</v>
      </c>
      <c r="B79" s="51" t="s">
        <v>592</v>
      </c>
      <c r="C79" s="51" t="s">
        <v>299</v>
      </c>
      <c r="D79" s="52">
        <v>78212</v>
      </c>
      <c r="E79" s="53" t="s">
        <v>511</v>
      </c>
      <c r="F79" s="53" t="s">
        <v>354</v>
      </c>
    </row>
    <row r="80" spans="1:6" ht="12.75" x14ac:dyDescent="0.2">
      <c r="A80" s="50" t="s">
        <v>300</v>
      </c>
      <c r="B80" s="51" t="s">
        <v>451</v>
      </c>
      <c r="C80" s="51" t="s">
        <v>452</v>
      </c>
      <c r="D80" s="52">
        <v>78207</v>
      </c>
      <c r="E80" s="53" t="s">
        <v>453</v>
      </c>
      <c r="F80" s="53" t="s">
        <v>301</v>
      </c>
    </row>
    <row r="81" spans="1:6" ht="12.75" x14ac:dyDescent="0.2">
      <c r="A81" s="50" t="s">
        <v>554</v>
      </c>
      <c r="B81" s="51" t="s">
        <v>555</v>
      </c>
      <c r="C81" s="51" t="s">
        <v>152</v>
      </c>
      <c r="D81" s="52">
        <v>78212</v>
      </c>
      <c r="E81" s="53" t="s">
        <v>443</v>
      </c>
      <c r="F81" s="53" t="s">
        <v>344</v>
      </c>
    </row>
    <row r="82" spans="1:6" ht="12.75" x14ac:dyDescent="0.2">
      <c r="A82" s="50" t="s">
        <v>302</v>
      </c>
      <c r="B82" s="51" t="s">
        <v>303</v>
      </c>
      <c r="C82" s="51" t="s">
        <v>304</v>
      </c>
      <c r="D82" s="52">
        <v>78223</v>
      </c>
      <c r="E82" s="53" t="s">
        <v>512</v>
      </c>
      <c r="F82" s="53" t="s">
        <v>305</v>
      </c>
    </row>
    <row r="83" spans="1:6" ht="12.75" x14ac:dyDescent="0.2">
      <c r="A83" s="50" t="s">
        <v>306</v>
      </c>
      <c r="B83" s="51" t="s">
        <v>307</v>
      </c>
      <c r="C83" s="51" t="s">
        <v>308</v>
      </c>
      <c r="D83" s="52">
        <v>78203</v>
      </c>
      <c r="E83" s="53" t="s">
        <v>513</v>
      </c>
      <c r="F83" s="53" t="s">
        <v>355</v>
      </c>
    </row>
    <row r="84" spans="1:6" ht="12.75" x14ac:dyDescent="0.2">
      <c r="A84" s="50" t="s">
        <v>588</v>
      </c>
      <c r="B84" s="51" t="s">
        <v>556</v>
      </c>
      <c r="C84" s="51" t="s">
        <v>309</v>
      </c>
      <c r="D84" s="52">
        <v>78210</v>
      </c>
      <c r="E84" s="53" t="s">
        <v>514</v>
      </c>
      <c r="F84" s="53" t="s">
        <v>356</v>
      </c>
    </row>
    <row r="85" spans="1:6" ht="12.75" x14ac:dyDescent="0.2">
      <c r="A85" s="50" t="s">
        <v>310</v>
      </c>
      <c r="B85" s="51" t="s">
        <v>311</v>
      </c>
      <c r="C85" s="51" t="s">
        <v>312</v>
      </c>
      <c r="D85" s="52">
        <v>78210</v>
      </c>
      <c r="E85" s="53" t="s">
        <v>515</v>
      </c>
      <c r="F85" s="53" t="s">
        <v>313</v>
      </c>
    </row>
    <row r="86" spans="1:6" ht="12.75" x14ac:dyDescent="0.2">
      <c r="A86" s="50" t="s">
        <v>314</v>
      </c>
      <c r="B86" s="51" t="s">
        <v>315</v>
      </c>
      <c r="C86" s="51" t="s">
        <v>316</v>
      </c>
      <c r="D86" s="52">
        <v>78207</v>
      </c>
      <c r="E86" s="53" t="s">
        <v>516</v>
      </c>
      <c r="F86" s="53" t="s">
        <v>317</v>
      </c>
    </row>
    <row r="87" spans="1:6" ht="12.75" x14ac:dyDescent="0.2">
      <c r="A87" s="50" t="s">
        <v>321</v>
      </c>
      <c r="B87" s="51" t="s">
        <v>322</v>
      </c>
      <c r="C87" s="51" t="s">
        <v>323</v>
      </c>
      <c r="D87" s="52">
        <v>78202</v>
      </c>
      <c r="E87" s="53" t="s">
        <v>517</v>
      </c>
      <c r="F87" s="53" t="s">
        <v>357</v>
      </c>
    </row>
    <row r="88" spans="1:6" ht="12.75" x14ac:dyDescent="0.2">
      <c r="A88" s="50" t="s">
        <v>324</v>
      </c>
      <c r="B88" s="51" t="s">
        <v>325</v>
      </c>
      <c r="C88" s="51" t="s">
        <v>326</v>
      </c>
      <c r="D88" s="52">
        <v>78201</v>
      </c>
      <c r="E88" s="53" t="s">
        <v>518</v>
      </c>
      <c r="F88" s="53" t="s">
        <v>403</v>
      </c>
    </row>
    <row r="89" spans="1:6" ht="12.75" x14ac:dyDescent="0.2">
      <c r="A89" s="50" t="s">
        <v>327</v>
      </c>
      <c r="B89" s="51" t="s">
        <v>593</v>
      </c>
      <c r="C89" s="51" t="s">
        <v>328</v>
      </c>
      <c r="D89" s="52">
        <v>78201</v>
      </c>
      <c r="E89" s="53" t="s">
        <v>519</v>
      </c>
      <c r="F89" s="53" t="s">
        <v>329</v>
      </c>
    </row>
    <row r="90" spans="1:6" ht="12.75" x14ac:dyDescent="0.2">
      <c r="A90" s="50" t="s">
        <v>330</v>
      </c>
      <c r="B90" s="51" t="s">
        <v>331</v>
      </c>
      <c r="C90" s="51" t="s">
        <v>332</v>
      </c>
      <c r="D90" s="52">
        <v>78228</v>
      </c>
      <c r="E90" s="53" t="s">
        <v>520</v>
      </c>
      <c r="F90" s="53" t="s">
        <v>333</v>
      </c>
    </row>
    <row r="91" spans="1:6" ht="12.75" x14ac:dyDescent="0.2">
      <c r="A91" s="50" t="s">
        <v>530</v>
      </c>
      <c r="B91" s="51" t="s">
        <v>531</v>
      </c>
      <c r="C91" s="51" t="s">
        <v>532</v>
      </c>
      <c r="D91" s="52">
        <v>78220</v>
      </c>
      <c r="E91" s="53" t="s">
        <v>534</v>
      </c>
      <c r="F91" s="53" t="s">
        <v>533</v>
      </c>
    </row>
    <row r="92" spans="1:6" ht="12.75" x14ac:dyDescent="0.2">
      <c r="A92" s="50" t="s">
        <v>334</v>
      </c>
      <c r="B92" s="51" t="s">
        <v>521</v>
      </c>
      <c r="C92" s="51" t="s">
        <v>335</v>
      </c>
      <c r="D92" s="52">
        <v>78202</v>
      </c>
      <c r="E92" s="53" t="s">
        <v>522</v>
      </c>
      <c r="F92" s="53" t="s">
        <v>336</v>
      </c>
    </row>
    <row r="93" spans="1:6" ht="12.75" x14ac:dyDescent="0.2">
      <c r="A93" s="50" t="s">
        <v>557</v>
      </c>
      <c r="B93" s="51" t="s">
        <v>558</v>
      </c>
      <c r="C93" s="54" t="s">
        <v>559</v>
      </c>
      <c r="D93" s="52">
        <v>78212</v>
      </c>
      <c r="E93" s="53" t="s">
        <v>560</v>
      </c>
      <c r="F93" s="53" t="s">
        <v>561</v>
      </c>
    </row>
    <row r="94" spans="1:6" ht="12.75" x14ac:dyDescent="0.2">
      <c r="A94" s="50" t="s">
        <v>562</v>
      </c>
      <c r="B94" s="51" t="s">
        <v>563</v>
      </c>
      <c r="C94" s="54" t="s">
        <v>564</v>
      </c>
      <c r="D94" s="52">
        <v>78223</v>
      </c>
      <c r="E94" s="53" t="s">
        <v>565</v>
      </c>
      <c r="F94" s="53" t="s">
        <v>566</v>
      </c>
    </row>
    <row r="95" spans="1:6" ht="12.75" x14ac:dyDescent="0.2">
      <c r="A95" s="50" t="s">
        <v>567</v>
      </c>
      <c r="B95" s="51" t="s">
        <v>568</v>
      </c>
      <c r="C95" s="54" t="s">
        <v>569</v>
      </c>
      <c r="D95" s="52">
        <v>78213</v>
      </c>
      <c r="E95" s="53" t="s">
        <v>570</v>
      </c>
      <c r="F95" s="53" t="s">
        <v>571</v>
      </c>
    </row>
    <row r="96" spans="1:6" ht="12.75" x14ac:dyDescent="0.2">
      <c r="A96" s="50" t="s">
        <v>572</v>
      </c>
      <c r="B96" s="51" t="s">
        <v>573</v>
      </c>
      <c r="C96" s="54" t="s">
        <v>574</v>
      </c>
      <c r="D96" s="52">
        <v>78210</v>
      </c>
      <c r="E96" s="53" t="s">
        <v>575</v>
      </c>
      <c r="F96" s="53" t="s">
        <v>576</v>
      </c>
    </row>
    <row r="97" spans="1:6" ht="12.75" x14ac:dyDescent="0.2">
      <c r="A97" s="58" t="s">
        <v>392</v>
      </c>
      <c r="B97" s="51" t="s">
        <v>523</v>
      </c>
      <c r="C97" s="51" t="s">
        <v>393</v>
      </c>
      <c r="D97" s="52">
        <v>78223</v>
      </c>
      <c r="E97" s="53" t="s">
        <v>394</v>
      </c>
      <c r="F97" s="53" t="s">
        <v>524</v>
      </c>
    </row>
    <row r="98" spans="1:6" ht="12.75" x14ac:dyDescent="0.2">
      <c r="A98" s="58" t="s">
        <v>404</v>
      </c>
      <c r="B98" s="51" t="s">
        <v>577</v>
      </c>
      <c r="C98" s="51" t="s">
        <v>525</v>
      </c>
      <c r="D98" s="52">
        <v>78220</v>
      </c>
      <c r="E98" s="53" t="s">
        <v>526</v>
      </c>
      <c r="F98" s="53" t="s">
        <v>405</v>
      </c>
    </row>
    <row r="99" spans="1:6" ht="12.75" x14ac:dyDescent="0.2">
      <c r="A99" s="50" t="s">
        <v>406</v>
      </c>
      <c r="B99" s="51" t="s">
        <v>578</v>
      </c>
      <c r="C99" s="51" t="s">
        <v>184</v>
      </c>
      <c r="D99" s="52">
        <v>78219</v>
      </c>
      <c r="E99" s="53" t="s">
        <v>527</v>
      </c>
      <c r="F99" s="53" t="s">
        <v>185</v>
      </c>
    </row>
    <row r="100" spans="1:6" ht="12.75" x14ac:dyDescent="0.2">
      <c r="A100" s="50" t="s">
        <v>407</v>
      </c>
      <c r="B100" s="51" t="s">
        <v>579</v>
      </c>
      <c r="C100" s="51" t="s">
        <v>262</v>
      </c>
      <c r="D100" s="52">
        <v>78204</v>
      </c>
      <c r="E100" s="53" t="s">
        <v>528</v>
      </c>
      <c r="F100" s="53" t="s">
        <v>351</v>
      </c>
    </row>
    <row r="101" spans="1:6" ht="12.75" x14ac:dyDescent="0.2">
      <c r="A101" s="50" t="s">
        <v>408</v>
      </c>
      <c r="B101" s="51" t="s">
        <v>580</v>
      </c>
      <c r="C101" s="51" t="s">
        <v>319</v>
      </c>
      <c r="D101" s="52">
        <v>78202</v>
      </c>
      <c r="E101" s="53" t="s">
        <v>529</v>
      </c>
      <c r="F101" s="53" t="s">
        <v>320</v>
      </c>
    </row>
    <row r="102" spans="1:6" ht="12.75" x14ac:dyDescent="0.2">
      <c r="A102" s="50" t="s">
        <v>581</v>
      </c>
      <c r="B102" s="51" t="s">
        <v>582</v>
      </c>
      <c r="C102" s="51" t="s">
        <v>286</v>
      </c>
      <c r="D102" s="52">
        <v>78201</v>
      </c>
      <c r="E102" s="53" t="s">
        <v>506</v>
      </c>
      <c r="F102" s="53" t="s">
        <v>353</v>
      </c>
    </row>
    <row r="103" spans="1:6" ht="12.75" x14ac:dyDescent="0.2">
      <c r="A103" s="50" t="s">
        <v>583</v>
      </c>
      <c r="B103" s="59" t="s">
        <v>584</v>
      </c>
      <c r="C103" s="54" t="s">
        <v>585</v>
      </c>
      <c r="D103" s="60">
        <v>78212</v>
      </c>
      <c r="E103" s="53" t="s">
        <v>586</v>
      </c>
      <c r="F103" s="53" t="s">
        <v>587</v>
      </c>
    </row>
    <row r="104" spans="1:6" ht="12.75" x14ac:dyDescent="0.2">
      <c r="A104" s="41"/>
      <c r="B104" s="37"/>
      <c r="C104" s="42"/>
      <c r="D104" s="43"/>
      <c r="E104" s="36"/>
      <c r="F104" s="36"/>
    </row>
    <row r="105" spans="1:6" ht="12.75" x14ac:dyDescent="0.2">
      <c r="A105" s="44"/>
      <c r="B105" s="43"/>
      <c r="C105" s="43"/>
      <c r="D105" s="43"/>
      <c r="E105" s="45"/>
      <c r="F105" s="45"/>
    </row>
    <row r="106" spans="1:6" ht="12.75" x14ac:dyDescent="0.2">
      <c r="A106" s="44"/>
      <c r="B106" s="43"/>
      <c r="C106" s="43"/>
      <c r="D106" s="43"/>
      <c r="E106" s="45"/>
      <c r="F106" s="36"/>
    </row>
    <row r="107" spans="1:6" ht="12.75" x14ac:dyDescent="0.2">
      <c r="A107" s="41"/>
      <c r="B107" s="37"/>
      <c r="C107" s="43"/>
      <c r="D107" s="43"/>
      <c r="E107" s="36"/>
      <c r="F107" s="36"/>
    </row>
    <row r="108" spans="1:6" ht="12.75" x14ac:dyDescent="0.2">
      <c r="A108" s="41"/>
      <c r="B108" s="37"/>
      <c r="C108" s="43"/>
      <c r="D108" s="43"/>
      <c r="E108" s="36"/>
      <c r="F108" s="36"/>
    </row>
    <row r="109" spans="1:6" ht="12.75" x14ac:dyDescent="0.2">
      <c r="A109" s="41"/>
      <c r="B109" s="37"/>
      <c r="C109" s="43"/>
      <c r="D109" s="43"/>
      <c r="E109" s="36"/>
      <c r="F109" s="36"/>
    </row>
    <row r="110" spans="1:6" ht="12.75" x14ac:dyDescent="0.2">
      <c r="A110" s="41"/>
      <c r="B110" s="37"/>
      <c r="C110" s="43"/>
      <c r="D110" s="43"/>
      <c r="E110" s="36"/>
      <c r="F110" s="36"/>
    </row>
    <row r="111" spans="1:6" ht="12.75" x14ac:dyDescent="0.2">
      <c r="A111" s="41"/>
      <c r="B111" s="46"/>
      <c r="C111" s="47"/>
      <c r="D111" s="46"/>
      <c r="E111" s="36"/>
      <c r="F111" s="36"/>
    </row>
    <row r="112" spans="1:6" ht="12.75" x14ac:dyDescent="0.2">
      <c r="A112" s="41"/>
      <c r="B112" s="37"/>
      <c r="C112" s="42"/>
      <c r="D112" s="43"/>
      <c r="E112" s="36"/>
      <c r="F112" s="36"/>
    </row>
    <row r="113" spans="1:6" ht="12.75" x14ac:dyDescent="0.2">
      <c r="A113" s="44"/>
      <c r="B113" s="43"/>
      <c r="C113" s="43"/>
      <c r="D113" s="43"/>
      <c r="E113" s="45"/>
      <c r="F113" s="45"/>
    </row>
    <row r="114" spans="1:6" ht="12.75" x14ac:dyDescent="0.2">
      <c r="A114" s="44"/>
      <c r="B114" s="43"/>
      <c r="C114" s="43"/>
      <c r="D114" s="43"/>
      <c r="E114" s="45"/>
      <c r="F114" s="45"/>
    </row>
    <row r="115" spans="1:6" ht="12.75" x14ac:dyDescent="0.2">
      <c r="A115" s="44"/>
      <c r="B115" s="43"/>
      <c r="C115" s="43"/>
      <c r="D115" s="43"/>
      <c r="E115" s="45"/>
      <c r="F115" s="36"/>
    </row>
    <row r="116" spans="1:6" ht="12.75" x14ac:dyDescent="0.2">
      <c r="A116" s="41"/>
      <c r="B116" s="37"/>
      <c r="C116" s="43"/>
      <c r="D116" s="43"/>
      <c r="E116" s="36"/>
      <c r="F116" s="36"/>
    </row>
    <row r="117" spans="1:6" ht="12.75" x14ac:dyDescent="0.2">
      <c r="A117" s="41"/>
      <c r="B117" s="37"/>
      <c r="C117" s="43"/>
      <c r="D117" s="43"/>
      <c r="E117" s="36"/>
      <c r="F117" s="36"/>
    </row>
    <row r="118" spans="1:6" ht="12.75" x14ac:dyDescent="0.2">
      <c r="A118" s="41"/>
      <c r="B118" s="37"/>
      <c r="C118" s="43"/>
      <c r="D118" s="43"/>
      <c r="E118" s="36"/>
      <c r="F118" s="36"/>
    </row>
    <row r="119" spans="1:6" ht="12.75" x14ac:dyDescent="0.2">
      <c r="A119" s="41"/>
      <c r="B119" s="37"/>
      <c r="C119" s="43"/>
      <c r="D119" s="43"/>
      <c r="E119" s="36"/>
      <c r="F119" s="36"/>
    </row>
    <row r="120" spans="1:6" ht="12.75" x14ac:dyDescent="0.2">
      <c r="A120" s="41"/>
      <c r="B120" s="46"/>
      <c r="C120" s="47"/>
      <c r="D120" s="46"/>
      <c r="E120" s="36"/>
      <c r="F120" s="36"/>
    </row>
  </sheetData>
  <sheetProtection algorithmName="SHA-512" hashValue="PDf2uxXVCO1bzptFRgDbh7oKi/sroZxYn7/MZ2hMfHbCx9Zy5iAdPwte/5jJtKn95Dzz8wz7Bm4dCoyuBZ9+3w==" saltValue="Yz6QWa6Cc26IDZLGRkEL1g==" spinCount="100000" sheet="1" selectLockedCells="1"/>
  <phoneticPr fontId="2" type="noConversion"/>
  <printOptions gridLines="1"/>
  <pageMargins left="0.75" right="0.75" top="0.44" bottom="0.65" header="0.17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Income &amp; Expense Form</vt:lpstr>
      <vt:lpstr>Income &amp; Expense Instructions</vt:lpstr>
      <vt:lpstr>CAMPUS</vt:lpstr>
      <vt:lpstr>'Income &amp; Expense Form'!Print_Titles</vt:lpstr>
    </vt:vector>
  </TitlesOfParts>
  <Company>San Antonio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</dc:creator>
  <cp:lastModifiedBy>Gonzalez, Maria E</cp:lastModifiedBy>
  <cp:lastPrinted>2019-08-22T22:17:20Z</cp:lastPrinted>
  <dcterms:created xsi:type="dcterms:W3CDTF">2004-05-12T21:18:56Z</dcterms:created>
  <dcterms:modified xsi:type="dcterms:W3CDTF">2020-07-08T19:25:43Z</dcterms:modified>
</cp:coreProperties>
</file>